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5" windowWidth="11343" windowHeight="9150" tabRatio="531" activeTab="0"/>
  </bookViews>
  <sheets>
    <sheet name="МФЦ" sheetId="1" r:id="rId1"/>
    <sheet name="Прил 2" sheetId="2" r:id="rId2"/>
  </sheets>
  <definedNames>
    <definedName name="_xlnm.Print_Titles" localSheetId="1">'Прил 2'!$4:$6</definedName>
  </definedNames>
  <calcPr fullCalcOnLoad="1"/>
</workbook>
</file>

<file path=xl/comments2.xml><?xml version="1.0" encoding="utf-8"?>
<comments xmlns="http://schemas.openxmlformats.org/spreadsheetml/2006/main">
  <authors>
    <author>Дегтева Анна Владимировна</author>
  </authors>
  <commentList>
    <comment ref="I36" authorId="0">
      <text>
        <r>
          <rPr>
            <b/>
            <sz val="8"/>
            <rFont val="Tahoma"/>
            <family val="2"/>
          </rPr>
          <t>Дегтева Анна Владимировна:</t>
        </r>
        <r>
          <rPr>
            <sz val="8"/>
            <rFont val="Tahoma"/>
            <family val="2"/>
          </rPr>
          <t xml:space="preserve">
по данным, взятым из "Дорожной карты" ликвидации очерёдности к 2014 году</t>
        </r>
      </text>
    </comment>
    <comment ref="I39" authorId="0">
      <text>
        <r>
          <rPr>
            <b/>
            <sz val="8"/>
            <rFont val="Tahoma"/>
            <family val="2"/>
          </rPr>
          <t>Дегтева Анна Владимировна:</t>
        </r>
        <r>
          <rPr>
            <sz val="8"/>
            <rFont val="Tahoma"/>
            <family val="2"/>
          </rPr>
          <t xml:space="preserve">
на начало 12 года в 34-х общеобразовательных школах 4 здания находились в аварийном состоянии и 5 зданий требовали кап. ремонта
</t>
        </r>
      </text>
    </comment>
  </commentList>
</comments>
</file>

<file path=xl/sharedStrings.xml><?xml version="1.0" encoding="utf-8"?>
<sst xmlns="http://schemas.openxmlformats.org/spreadsheetml/2006/main" count="316" uniqueCount="228">
  <si>
    <t>МП "Разработка градостроительной документации Воскресенского муниципального района Московской области на 2010-2014 годы"</t>
  </si>
  <si>
    <t>Охват территории Воскресенского района материалами дистанционного наблюдения и анализа изменений ее функционального использования</t>
  </si>
  <si>
    <t>Обеспеченность процесса реализации целей и задач политики пространственного развития территории Воскресенского района, определённых Градостроительным кодексом РФ</t>
  </si>
  <si>
    <t>Установка кнопок вызова</t>
  </si>
  <si>
    <t>Объем финансирования на 2014 год (тыс.руб.)</t>
  </si>
  <si>
    <t>За счет основной деятельности</t>
  </si>
  <si>
    <t>Раздел 2. Создание и развитие системы предоставления государственных и муниципальных услуг по принципу "одного окна", в том числе на базе МФЦ</t>
  </si>
  <si>
    <t>Раздел 3. Мониторинг качества предоставления и доступности предоставления государственных и муниципальных услуг, в том числе по принципу "одного окна"</t>
  </si>
  <si>
    <t>за счет основной деятельности</t>
  </si>
  <si>
    <t>МП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территории Воскресенского муниципального района Московской области на 2013 -2015 годы"</t>
  </si>
  <si>
    <t>МП "Развитие малого и среднего предпринимательства на территории Воскресенского муниципального района Московской области на 2013-2016 годы"</t>
  </si>
  <si>
    <t>Совершенствование и реализация системы мер поддержки малого и среднего предпринимательства</t>
  </si>
  <si>
    <t>Расширение доступа субъектов малого и среднего предпринимательства  и органинизаций, образующих инфраструктуру поддержки субъектов малого и среднего предпринимательства, к ресурсной поддержке (финансово-кредитной, информационной,консультационной, правовой, организационной)</t>
  </si>
  <si>
    <t>Развитие молодежного предпринимательства</t>
  </si>
  <si>
    <t>Пропаганда (популяризация) предпринимательской деятельности</t>
  </si>
  <si>
    <t>Увеличение количества малых предприятий (включая микро- предприятия)</t>
  </si>
  <si>
    <t>Увеличение среднесписочной численности работников малых предприятий (включая микропредприятия)</t>
  </si>
  <si>
    <t>руб.</t>
  </si>
  <si>
    <t>Увеличение оборота малых предприятий (включая микропредприятия)</t>
  </si>
  <si>
    <t>млн. руб.</t>
  </si>
  <si>
    <t>Увеличение фонда заработной платы работников малых предприятий (включая микропредприятия)</t>
  </si>
  <si>
    <t xml:space="preserve">Увеличение числа созданных рабочих мест на 1 малом предприятии (включая микропредприятия) </t>
  </si>
  <si>
    <t xml:space="preserve">Увеличение количества созданных субъектов малого и среднего предпринимательства </t>
  </si>
  <si>
    <t>Увеличение среднемесячной заработной платы работников малых предприятий (включая микропредприятия)</t>
  </si>
  <si>
    <t xml:space="preserve">Повышение  эффективности бюджетных расходов  бюджета  Воскресенского муниципального района Московской  области                 </t>
  </si>
  <si>
    <t xml:space="preserve">МП "Повышение качества управления муниципальными финансами Воскресенского муниципального района Московской области на 2013-2015 годы"                                                                                                                                                                      </t>
  </si>
  <si>
    <t>МП "Совершенствование системы информационного обеспечения муниципального управления  Воскресенского муниципального района Московской области на 2012-2014 годы"</t>
  </si>
  <si>
    <t>Оказание поддержки врачам и учителям Воскресенского муниципального района Московской области в приобретении (строительстве) жилья с использованием ипотечных кредитов</t>
  </si>
  <si>
    <t xml:space="preserve">МП «О поддержке отдельных категорий граждан при улучшении ими жилищных условий на территории Воскресенского муниципального района Московской области с использованием ипотечных жилищных   кредитов на 2013-2024 годы"       </t>
  </si>
  <si>
    <t>единиц</t>
  </si>
  <si>
    <t>Процент молодых учителей, получивших ипотечный кредит в текущем году, от общей численности молодых учителей, желающих получить ипотечный кредит</t>
  </si>
  <si>
    <t>Снижение объемов потребления энергетических ресурсов в организациях бюджетной сферы.</t>
  </si>
  <si>
    <t xml:space="preserve"> МП "Энергосбережение и повышение энергетической эффективности в бюджетной сфере Воскресенского муниципального района Московской области на 2013-2015 годы"</t>
  </si>
  <si>
    <t xml:space="preserve">Удельная величина потребления электрической энергии муниципальными бюджетными учреждениями, кВт. ч на 1 человека </t>
  </si>
  <si>
    <t xml:space="preserve"> кВт</t>
  </si>
  <si>
    <t xml:space="preserve"> Удельная величина потребления тепловой энергии муниципальными бюджетными учреждениями, Гкал на 1 кв м общей площади</t>
  </si>
  <si>
    <t xml:space="preserve"> Гкал на 1 кв м </t>
  </si>
  <si>
    <t xml:space="preserve">Удельная величина потребления горячей воды муниципальными бюджетными учреждениями, куб. метров на 1 человека </t>
  </si>
  <si>
    <t>куб.м.</t>
  </si>
  <si>
    <t xml:space="preserve">Удельная величина потребления холодной воды муниципальными бюджетными учреждениями, куб. метров на 1 человека </t>
  </si>
  <si>
    <t>Развитие единой муниципальной информационно-телекоммуникационной среды для обмена информацией с выходом в глобальные сети передачи информации</t>
  </si>
  <si>
    <t>Внедрение информационных систем и процессов обработки информации в органах местного самоуправления и муниципальных учреждениях района</t>
  </si>
  <si>
    <t>Создание условий для доступа населения к муниципальным информационным ресурсам органов местного самоуправления и муниципальных учреждений</t>
  </si>
  <si>
    <t>Создание условий для электронного взаимодействия с гражданами и организациями (получателями государственных и муниципальных услуг) на базе новых информационных технологий</t>
  </si>
  <si>
    <t>Обеспечение информационной безопасности автоматизированных информационных систем персональных данных органов местного самоуправления и муниципальных учреждений</t>
  </si>
  <si>
    <t>Поэтапная модернизация средств вычислительной техники, сетевого оборудования и оргтехники органов местного самоуправления и муниципальных учреждений</t>
  </si>
  <si>
    <t>Повышение уровня профессиональной подготовленности в сфере информатизации муниципальных служащих</t>
  </si>
  <si>
    <r>
      <t xml:space="preserve">увеличение количества удалённых точек доступа к единой муниципальной информационно-телекоммуникационной сети до </t>
    </r>
    <r>
      <rPr>
        <sz val="12"/>
        <color indexed="49"/>
        <rFont val="Times New Roman"/>
        <family val="1"/>
      </rPr>
      <t>90</t>
    </r>
    <r>
      <rPr>
        <sz val="12"/>
        <color indexed="8"/>
        <rFont val="Times New Roman"/>
        <family val="1"/>
      </rPr>
      <t xml:space="preserve"> штук</t>
    </r>
  </si>
  <si>
    <r>
      <t xml:space="preserve">увеличение количества документов органов местного самоуправления, обработанных с использованием систем электронного документооборота от общего числа документов, поступающих в делопроизводство до </t>
    </r>
    <r>
      <rPr>
        <sz val="12"/>
        <color indexed="30"/>
        <rFont val="Times New Roman"/>
        <family val="1"/>
      </rPr>
      <t>50</t>
    </r>
    <r>
      <rPr>
        <sz val="12"/>
        <color indexed="8"/>
        <rFont val="Times New Roman"/>
        <family val="1"/>
      </rPr>
      <t>%</t>
    </r>
  </si>
  <si>
    <r>
      <t xml:space="preserve">увеличение количества населения района, информированного о деятельности органов местного самоуправления с использованием ИКТ до </t>
    </r>
    <r>
      <rPr>
        <sz val="12"/>
        <color indexed="30"/>
        <rFont val="Times New Roman"/>
        <family val="1"/>
      </rPr>
      <t>53</t>
    </r>
    <r>
      <rPr>
        <sz val="12"/>
        <color indexed="8"/>
        <rFont val="Times New Roman"/>
        <family val="1"/>
      </rPr>
      <t>%</t>
    </r>
  </si>
  <si>
    <r>
      <t xml:space="preserve">увеличение количества граждан и организаций, получающих муниципальные услуги от органов местного самоуправления и муниципальных учрежде­ний в электронном виде на </t>
    </r>
    <r>
      <rPr>
        <sz val="12"/>
        <color indexed="30"/>
        <rFont val="Times New Roman"/>
        <family val="1"/>
      </rPr>
      <t>38</t>
    </r>
    <r>
      <rPr>
        <sz val="12"/>
        <color indexed="8"/>
        <rFont val="Times New Roman"/>
        <family val="1"/>
      </rPr>
      <t>%</t>
    </r>
  </si>
  <si>
    <t>увеличение количества предоставляемых муниципальных услуг органами местного самоуправления и муниципальными учреждениями в электронном виде до 30 услуг</t>
  </si>
  <si>
    <r>
      <t xml:space="preserve">увеличение количества автоматизированных рабочих мест, прошедших аттестацию по информационной безопасности на </t>
    </r>
    <r>
      <rPr>
        <sz val="12"/>
        <color indexed="30"/>
        <rFont val="Times New Roman"/>
        <family val="1"/>
      </rPr>
      <t>30</t>
    </r>
    <r>
      <rPr>
        <sz val="12"/>
        <color indexed="8"/>
        <rFont val="Times New Roman"/>
        <family val="1"/>
      </rPr>
      <t xml:space="preserve"> %</t>
    </r>
  </si>
  <si>
    <r>
      <t xml:space="preserve">увеличение количества современных ПЭВМ, оргтехники, периферийного и сетевого оборудования до </t>
    </r>
    <r>
      <rPr>
        <sz val="12"/>
        <color indexed="30"/>
        <rFont val="Times New Roman"/>
        <family val="1"/>
      </rPr>
      <t>75</t>
    </r>
    <r>
      <rPr>
        <sz val="12"/>
        <color indexed="8"/>
        <rFont val="Times New Roman"/>
        <family val="1"/>
      </rPr>
      <t>%</t>
    </r>
  </si>
  <si>
    <r>
      <t xml:space="preserve">увеличение количества муниципальных служащих, прошедших обучение в сфере информационных технологий до </t>
    </r>
    <r>
      <rPr>
        <sz val="12"/>
        <color indexed="30"/>
        <rFont val="Times New Roman"/>
        <family val="1"/>
      </rPr>
      <t>35</t>
    </r>
    <r>
      <rPr>
        <sz val="12"/>
        <color indexed="8"/>
        <rFont val="Times New Roman"/>
        <family val="1"/>
      </rPr>
      <t xml:space="preserve"> %</t>
    </r>
  </si>
  <si>
    <t xml:space="preserve">Снижение административных барьеров </t>
  </si>
  <si>
    <t xml:space="preserve">Создание и развитие системы предоставления государственных и муниципальных услуг по принципу «одного окна», в том числе на базе МФЦ  </t>
  </si>
  <si>
    <t xml:space="preserve">Мониторинг качества и доступности предоставления государственных и муниципальных услуг, в том числе по принципу «одного окна» </t>
  </si>
  <si>
    <t>Среднее число обращений представителей бизнес-сообщества в  администрацию  Воскресенского муниципального района для получения одной муниципальной услуги, связанной со сферой предпринимательской деятельности</t>
  </si>
  <si>
    <t xml:space="preserve">Доля случаев нарушения нормативных сроков и порядка предоставления муниципальных услуг </t>
  </si>
  <si>
    <t xml:space="preserve">Уровень удовлетворенности граждан Воскресенского муниципального района качеством предоставления государственных и муниципальных услуг </t>
  </si>
  <si>
    <t xml:space="preserve">Время ожидания в очереди при обращении заявителя в администрацию Воскресенского муниципального района для получения муниципальных  услуг </t>
  </si>
  <si>
    <t>минута</t>
  </si>
  <si>
    <t xml:space="preserve">Доля регламентированных муниципальных услуг, от общего  количества муниципальных услуг из  реестра муниципальных услуг (функций) Воскресенского муниципального района                    </t>
  </si>
  <si>
    <t xml:space="preserve">Количество «окон» доступа к государственным и муниципальным услугам по принципу «одного окна», в том числе: </t>
  </si>
  <si>
    <t xml:space="preserve">на базе МФЦ;  </t>
  </si>
  <si>
    <t>Количество созданных МФЦ, по годам реализации Программы</t>
  </si>
  <si>
    <t>Доля государственных и муниципальных  услуг, предоставляемых на базе МФЦ, от общего числа государственных и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</si>
  <si>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</si>
  <si>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Проведение работ по созданию локально- вычислительной сети МФЦ</t>
  </si>
  <si>
    <t xml:space="preserve">Обучение специалистов МФЦ </t>
  </si>
  <si>
    <r>
      <t xml:space="preserve">Количество исследуемых </t>
    </r>
    <r>
      <rPr>
        <sz val="10"/>
        <color indexed="8"/>
        <rFont val="Times New Roman"/>
        <family val="1"/>
      </rPr>
      <t>компонентов окружающей природной среды.</t>
    </r>
  </si>
  <si>
    <t>Ожидаемая очередность на места ДОУ детей в возрасте от 0 до 7 лет</t>
  </si>
  <si>
    <t>Ожидаемая очередность на места ДОУ детей в возрасте от 3 до 7 лет</t>
  </si>
  <si>
    <t>Доля муниципальных образовательных учреждений, имеющих группы альтернативных форм пребывания детей</t>
  </si>
  <si>
    <t xml:space="preserve">Доля муниципальных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
</t>
  </si>
  <si>
    <t>Снижение процента общеобразовательных учреждений, работающих в две смены</t>
  </si>
  <si>
    <t>МП "Развитие дошкольного и общего образования Воскресенского муниципального района Московской области на 2012-2014 годы</t>
  </si>
  <si>
    <t>Комплексная экологическая оценка современного состояния окружающей среды Воскресенского района Московской области и разработка информационного сопровождения экологических проблем территорий.</t>
  </si>
  <si>
    <t xml:space="preserve"> Охрана водных ресурсов через повышение качества очистки сточных вод на муниципальных очистных сооружениях с.Конобеево (д.Расловлево, ул.Свободная, стр.46) и с. Барановское (с.Усадище, ул.Южная, д.3).</t>
  </si>
  <si>
    <t>Экологическое воспитание, просвещение, образование и пропаганда экологических знаний среди населения.</t>
  </si>
  <si>
    <t xml:space="preserve">МП «Охрана окружающей среды на территории Воскресенского муниципального района Московской области  на 2014-2016 годы» </t>
  </si>
  <si>
    <t>шт.</t>
  </si>
  <si>
    <t>Составление реестра и ранжирования факторов экологической опасности, проявляющихся на территории Воскресенского района.</t>
  </si>
  <si>
    <t>Создание картографических материалов и баз данных по выделенным экологическим проблемам на территории Воскресенского района.</t>
  </si>
  <si>
    <r>
      <t>Снижение сброса загрязняющих веществ в  стоках  и повышение качества очистки сточных вод за счет капитального ремонта муниципальных очистных сооружений с. Конобеево (д.Расловлево, ул.Свободная, стр.46).</t>
    </r>
    <r>
      <rPr>
        <sz val="9"/>
        <color indexed="8"/>
        <rFont val="Arial"/>
        <family val="2"/>
      </rPr>
      <t xml:space="preserve"> </t>
    </r>
  </si>
  <si>
    <r>
      <t>Снижение сброса загрязняющих веществ в стоках и повышение качества очистки сточных вод за счет капитального ремонта муниципальных очистных сооружений с.Барановское (с.Усадище, ул.Южная, д.3)</t>
    </r>
    <r>
      <rPr>
        <sz val="9"/>
        <color indexed="8"/>
        <rFont val="Arial"/>
        <family val="2"/>
      </rPr>
      <t>.</t>
    </r>
  </si>
  <si>
    <t>Организация мероприятий по экологическому воспитанию и просвещению населения на территории Воскресенского муниципального района Московской области</t>
  </si>
  <si>
    <t>Участие населения в природоохранных мероприятиях.</t>
  </si>
  <si>
    <t>Оптимизация предоставления платных услуг и услуг, которые являются необходимыми и обязательными для предоставления муниципальных услуг</t>
  </si>
  <si>
    <t>Размещение актуальной информации о муниципальных услугах на официальном сайте Воскресенского муниципального района,  на портале государственных и муниципальных услуг Московской области</t>
  </si>
  <si>
    <t>Формирование перечней муниципальных услуг, подлежащих оптимизации на основе оценки их качества, востребованности и значимости для граждан и бизнеса</t>
  </si>
  <si>
    <t>Подключение к  автоматизированной системе мониторинга предоставления государственных и муниципальных услуг</t>
  </si>
  <si>
    <t xml:space="preserve">Мониторинг практики взимания платы за оказание услуг, которые являются необходимыми и обязательными для предоставления государственных и муниципальных услуг </t>
  </si>
  <si>
    <t>Раздел 1. Снижение административных барьеров</t>
  </si>
  <si>
    <t>Ремонт здания, предназначенного для размещения МФЦ</t>
  </si>
  <si>
    <t>Перечень програмных мероприятий</t>
  </si>
  <si>
    <t>Итого по разделу 2</t>
  </si>
  <si>
    <t xml:space="preserve">всего:           </t>
  </si>
  <si>
    <t>в том числе:</t>
  </si>
  <si>
    <t>бюджет Воскресенского района</t>
  </si>
  <si>
    <t>феде-ральный бюджет</t>
  </si>
  <si>
    <t>Выпол-нено (тыс.руб.)</t>
  </si>
  <si>
    <t>1.1.</t>
  </si>
  <si>
    <t>Итого по программе:</t>
  </si>
  <si>
    <t>2.1</t>
  </si>
  <si>
    <t>3.1</t>
  </si>
  <si>
    <t>3.2</t>
  </si>
  <si>
    <t>Итого по разделу 3</t>
  </si>
  <si>
    <t>Поряд-ковый 
№ разделов и меро-приятий</t>
  </si>
  <si>
    <t>внебюд-жетные источ-ники</t>
  </si>
  <si>
    <t>бюджет Моско-вской области</t>
  </si>
  <si>
    <t>1.2.</t>
  </si>
  <si>
    <t>Степень и результаты выполнения</t>
  </si>
  <si>
    <t>1.3.</t>
  </si>
  <si>
    <t>1.4.</t>
  </si>
  <si>
    <t>2.4.</t>
  </si>
  <si>
    <t>2.5.</t>
  </si>
  <si>
    <t>2.6.</t>
  </si>
  <si>
    <t>Профинансировано (тыс.руб.)</t>
  </si>
  <si>
    <t>федеральный бюджет</t>
  </si>
  <si>
    <t>2.</t>
  </si>
  <si>
    <t>3.</t>
  </si>
  <si>
    <t>2.2.1.</t>
  </si>
  <si>
    <t>2.2.2.</t>
  </si>
  <si>
    <t>Доля заявителей,            удовлетворенных качеством предоставления государственных и муниципальных услуг на базе МФЦ, от общего числа опрошенных заявителей</t>
  </si>
  <si>
    <t>Доля МФЦ, в которых осуществляется мониторинг качества и доступности государственных и муниципальных услуг, от общего числа МФЦ</t>
  </si>
  <si>
    <t>Доля поселений Воскресенского муниципального района, в которых проводится мониторинг качества предоставления муниципаольных услуг, от общего количества поселений Воскресеснского муниципального района</t>
  </si>
  <si>
    <t>1.5.</t>
  </si>
  <si>
    <t>Оснащение помещений МФЦ предметами мебели и иными предметами бытового назначения</t>
  </si>
  <si>
    <t>Итого по разделу:</t>
  </si>
  <si>
    <t>Приведение административных регламентов выполнения муниципальных услуг (функций), предоставления муниципальных услуг в соответствие с нормативными правовыми актами.</t>
  </si>
  <si>
    <t>Формирования и ведение реестра муниципальных услуг (функций) администрации  Воскресенского муниципального района</t>
  </si>
  <si>
    <t>№№ по пп</t>
  </si>
  <si>
    <t xml:space="preserve">Задачи, направленные на достижение цели </t>
  </si>
  <si>
    <t>Планируемый объем финансирования на решение данной задачи, тыс. руб.</t>
  </si>
  <si>
    <t>Фактический объем финансирования на решение данной задачи, тыс. руб.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</si>
  <si>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</si>
  <si>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</si>
  <si>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</si>
  <si>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другие источники</t>
  </si>
  <si>
    <t>Создание условий для развития образования в сфере культуры и искусства</t>
  </si>
  <si>
    <t>Количество учащихся в мкр. Новлянский</t>
  </si>
  <si>
    <t>Кол-во учащихся</t>
  </si>
  <si>
    <t>Кол-во отделений</t>
  </si>
  <si>
    <t>Обеспечение развития культурного пространства Воскресенского муниципального района и сохранение традиций отечественной культуры</t>
  </si>
  <si>
    <t>Увеличение численности участников культурно – досуговых мероприятий (по сравнению с предыдущим годом)</t>
  </si>
  <si>
    <t>%</t>
  </si>
  <si>
    <t>Развитие театральной, гастрольно – концертной деятельности в Воскресенском муниципальном районе</t>
  </si>
  <si>
    <t>Увеличение количества посещений театрально – концертных мероприятий (по сравнению с предыдущим годом)</t>
  </si>
  <si>
    <t>Развитие библиотечного дела и популяризация чтения</t>
  </si>
  <si>
    <t>Увеличение количества библиографических записей в сводном электронном каталоге библиотек Воскресенского муниципального района Московской области (по сравнению с предыдущим годом)</t>
  </si>
  <si>
    <t>МП "Развитие здравоохранения Воскресенского муниципального района Московской области на 2014 - 2016 годы"</t>
  </si>
  <si>
    <t xml:space="preserve">Профилактика заболеваний населения  и формирование здорового образа жизни </t>
  </si>
  <si>
    <t>Кадровое обеспечение муниципальных учреждений здравоохранения</t>
  </si>
  <si>
    <t>Укрепление материально-технической базы</t>
  </si>
  <si>
    <t>Число лиц, обученных в школе здоровья для больных артериальной гипертонией</t>
  </si>
  <si>
    <t>чел.</t>
  </si>
  <si>
    <t>Уровень заболеваемости туберкулезом 100 тыс.населения</t>
  </si>
  <si>
    <t>число случаев</t>
  </si>
  <si>
    <t>Смертность от туберкулеза на 100. тыс.населения</t>
  </si>
  <si>
    <t>Смертность от онкологических злокачественных новообразований на 100 тыс. населения</t>
  </si>
  <si>
    <t>Смертность от болезней системы кровообращения на 100 тыс.населения</t>
  </si>
  <si>
    <t>Смертность от всех причин на 1000 населения</t>
  </si>
  <si>
    <t>Охват населения профилактическими осмотрами на туберкулез</t>
  </si>
  <si>
    <t>тыс.человек</t>
  </si>
  <si>
    <t>Охват населения профилактическими осмотрами на злокачественные новообразования</t>
  </si>
  <si>
    <t>Обеспеченность населения врачами на 10 тыс.населения</t>
  </si>
  <si>
    <t>процент</t>
  </si>
  <si>
    <t>Обеспеченность населения средними медицинским работниками на 10 тыс.населения</t>
  </si>
  <si>
    <t>Доля врачей первичного звена от общего числа врачей</t>
  </si>
  <si>
    <t>Уменьшение доли зданий муниципальных учреждений здравоохранения, нуждающихся в проведении капитального ремонта</t>
  </si>
  <si>
    <t>Снижение показателя среднегодовой занятости койки в муниципальных учреждениях здравоохранения</t>
  </si>
  <si>
    <t>дни</t>
  </si>
  <si>
    <t>МП "Развитие физической культуры и спорта в Воскресенском муниципальном районе Московской области на 2013-2015 годы «Воскресенский район – «Кузница чемпионов»</t>
  </si>
  <si>
    <t>Укрепление материально-технической базы  муниципальных спортивных учреждений  с целью удовлетворение потребностей жителей Воскресенского муниципального района в современных физкультурно-оздоровительных услугах;</t>
  </si>
  <si>
    <t>Вовлечение жителей Воскресеснского муниципального района в занятия физкультурой и спортом</t>
  </si>
  <si>
    <t>Пропаганда спорта, как здорового образа жизни жителей Воскресенского муниципального района.</t>
  </si>
  <si>
    <t>Создание условий для укрепления позиций воскресенского спорта,  формирование юношеских  команд по хоккею  Воскресенского муниципального района и их обеспечение</t>
  </si>
  <si>
    <t>Обеспечение доступа к спортивным объектам жителей района с ограниченными возможностями здоровья</t>
  </si>
  <si>
    <t>Увеличение числа жителей Воскресенского муниципального результаты      района, систематически занимающихся физкультурой и спортом не менее, чем на 1%</t>
  </si>
  <si>
    <t>Строительство физкультурно-оздоровительных комплексов</t>
  </si>
  <si>
    <t>ед.</t>
  </si>
  <si>
    <t>Количество проведённых муниципальных (межпоселенческих, областных, региональных) мероприятий, спортивной направленности</t>
  </si>
  <si>
    <t>Участие в межмуниципальных, областных, региональных, межрегиональных, всероссийских и международных спортивных соревнованиях и учебно-тренировочных мероприятиях  сборных юношеских команд по хоккею.</t>
  </si>
  <si>
    <t>Оборудование спортивных обьектов средствами для доступа к ним лиц с ограниченными возможностями</t>
  </si>
  <si>
    <t>ед</t>
  </si>
  <si>
    <t>Увеличение числа жителей Воскресенского муниципального района, систематически занимающихся физкультурой и спортом не менее, чем на 1%</t>
  </si>
  <si>
    <t>Обеспечение доступности, повышение эффективности и качества дошкольного и общего образования. Создание дополнительных мест в дошкольных образовательных учреждениях с учетом нормативной и фактической потребности. Ликвидация очереди в дошкольные образовательные  учреждения.</t>
  </si>
  <si>
    <t xml:space="preserve">Укрепление материально-технической базы дошкольных образовательных учреждений и учреждений общего образования. </t>
  </si>
  <si>
    <t>Планируемое значение показателя на 2014г</t>
  </si>
  <si>
    <t>Достигнутое значение показателя в 2014г</t>
  </si>
  <si>
    <t>МП «Сохранение и развитие культуры Воскресенского муниципального района на 2014 - 2016 годы»</t>
  </si>
  <si>
    <t>Количесто отделений в МОУ ДОД ДШИ «Элегия»</t>
  </si>
  <si>
    <t>Увеличение количества учреждений культуры и дополнительного образования детей, оснащенных кнопками вызова (по сравнению с предыдущим годом)</t>
  </si>
  <si>
    <t>Материально-техническое обеспечение деятельности МФЦ</t>
  </si>
  <si>
    <t>Оплата труда работников МФЦ</t>
  </si>
  <si>
    <t>Отчет 
о выполнении муниципальной программы  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2013- 2015 годы" за 2014 год</t>
  </si>
  <si>
    <t>Увеличение доли исполнения расходных  обязательств бюджета  Воскресенского муниципального района Московской области в отчетном финансовом году</t>
  </si>
  <si>
    <t>Удельный вес главных распорядителей средств бюджета Воскресенского муниципального района Московской  области, у которых установлены   автоматизированные рабочие места для обеспечения функционала прогноза и планирования, в общем объеме главных    распорядителей средств бюджета Воскресенского муниципального района Московской  области</t>
  </si>
  <si>
    <t xml:space="preserve">Удельный вес главных распорядителей средств бюджета Воскресенского муниципального района Московской   
области, у которых установлены   автоматизированные рабочие места для  обеспечения  функционала исполнения
бюджета Воскресенского муниципального района Московской  области, в общем объеме главных  распорядителей средств
бюджета Воскресенского муниципального района Московской  области               
</t>
  </si>
  <si>
    <t xml:space="preserve">Удельный вес муниципальных учреждений Воскресенского муниципального района Московской области, у которых  функционал прогноза и планирования осуществляется на установленных в муниципальных учреждениях удаленных автоматизированных рабочих местах, в  общем объеме муниципальных учреждений Воскресенского муниципального района Московской области, в общем объеме муниципальных учреждений Воскресенского муниципального района Московской области    
</t>
  </si>
  <si>
    <t>*</t>
  </si>
  <si>
    <t>по статистике в мае 2015г</t>
  </si>
  <si>
    <r>
      <t>Разработка и внедрение информационной системы обеспечения градостроительной деятельности Воскресенского муниципального района</t>
    </r>
    <r>
      <rPr>
        <sz val="12"/>
        <color indexed="8"/>
        <rFont val="Times New Roman"/>
        <family val="1"/>
      </rPr>
      <t>.</t>
    </r>
  </si>
  <si>
    <t>Повышение уровня доступности приоритетных объектов и услуг в сфере образования для инвалидов и других маломобильных групп населения</t>
  </si>
  <si>
    <t>Обеспечение подвоза обучающихся к месту обучения в муниципальные общеобразовательные организации  в Московской области, расположенные в сельской местности</t>
  </si>
  <si>
    <t>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Воскресенского муниципального района</t>
  </si>
  <si>
    <t>Количество муниципальных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к концу 2014 года</t>
  </si>
  <si>
    <t>Доля граждан, получивших жилищный ипотечный кредит, в общей численности учителей, врачей и молодых учителей, желающих получить ипотечный кредит</t>
  </si>
  <si>
    <t>Количество участников Программы, улучшивших жилищные условия с помощью мер государственной поддержки в сфере ипотечного жилищного кредитования</t>
  </si>
  <si>
    <t xml:space="preserve">Удельный вес расходов бюджета Воскресенского муниципального района Московской области, формируемых в рамках программ Воскресенского муниципального района Московской области (муниципальных, ведомственных и других целевых программ и проектов), в общем объеме расходов бюджета Воскресенского муниципального района Московской области (за исключением расходов, осуществляемых за счет субвенций из областного бюджета) </t>
  </si>
  <si>
    <t xml:space="preserve">Удельный вес расходов бюджета Воскресенского муниципального района Московской области, ориентированных на результат, в общем объеме расходов бюджета Воскресенского муниципального района Московской области (за исключением расходов, осуществляемых за счет субвенций из областного бюджета) </t>
  </si>
  <si>
    <t>Ежегодный прирост налоговых доходов бюджета Воскресенского муниципального района Московской области в отчетном финансовом году к поступлениям в году, предшествующему отчетному финансовому году (при условии не снижения единых и дополнительных нормативов отчислений)</t>
  </si>
  <si>
    <t>Отклонение исполнения бюджета Воскресенского муниципального района Московской области по доходам без учета безвозмездных поступлений от первоначально утвержденного уровня</t>
  </si>
  <si>
    <t xml:space="preserve">Доля муниципальных услуг, информация о которых содержится в Федеральном реестре государственных и муниципальных услуг (функций) и на Едином портале государственных и муниципальных услуг (функций), от общего количества муниципальных услуг из  реестра муниципальных  услуг (функций) Воскресенского муниципального района                    </t>
  </si>
  <si>
    <t xml:space="preserve">                            </t>
  </si>
  <si>
    <t>средства бюджета ВМР</t>
  </si>
  <si>
    <t>**</t>
  </si>
  <si>
    <t>*объективная оценка возможна после получения статистических данных</t>
  </si>
  <si>
    <t>**объективная оценка возможна после завершения всех мероприятий программы</t>
  </si>
  <si>
    <t xml:space="preserve">Повышение качества исполнения бюджета Воскресенского муниципального района Московской области          
</t>
  </si>
  <si>
    <t>Проведение энергетического обследования с целью определения потенциала энергосбережения и повышения энергетической  эффективности в учреждениях бюджетной сферы</t>
  </si>
  <si>
    <t>Обеспечение учета  ЭР в Учреждениях</t>
  </si>
  <si>
    <t>Разработка схемы территориального планирования Воскресенского муниципального района как стратегического документа социально-экономического и градостроительного планирования территории района</t>
  </si>
  <si>
    <t>кол. мероприятий</t>
  </si>
  <si>
    <t>Подключение к автоматизированной системе мониторинга предоставления государственных и муниципальных услуг, от общего количества созданных МФЦ</t>
  </si>
  <si>
    <t>ПЛАНИРУЕМЫЕ РЕЗУЛЬТАТЫ РЕАЛИЗАЦИИ МУНИЦИПАЛЬНОЙ ПРОГРАММЫ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</si>
</sst>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_-* #,##0.0_р_._-;\-* #,##0.0_р_._-;_-* &quot;-&quot;??_р_._-;_-@_-"/>
    <numFmt numFmtId="168" formatCode="#,##0.000"/>
    <numFmt numFmtId="169" formatCode="#,##0_р_."/>
    <numFmt numFmtId="170" formatCode="#,##0.00_р_."/>
    <numFmt numFmtId="171" formatCode="#,##0.0_р_."/>
    <numFmt numFmtId="172" formatCode="#,##0.0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  <numFmt numFmtId="178" formatCode="0.000"/>
    <numFmt numFmtId="179" formatCode="_-* #,##0.000_р_._-;\-* #,##0.000_р_._-;_-* &quot;-&quot;??_р_._-;_-@_-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2"/>
      <color indexed="49"/>
      <name val="Times New Roman"/>
      <family val="1"/>
    </font>
    <font>
      <sz val="12"/>
      <color indexed="3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4" fontId="1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3" fontId="12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/>
    </xf>
    <xf numFmtId="0" fontId="5" fillId="0" borderId="10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6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wrapText="1"/>
    </xf>
    <xf numFmtId="3" fontId="10" fillId="0" borderId="12" xfId="0" applyNumberFormat="1" applyFont="1" applyBorder="1" applyAlignment="1">
      <alignment wrapText="1"/>
    </xf>
    <xf numFmtId="3" fontId="11" fillId="0" borderId="12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165" fontId="4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0" fillId="0" borderId="13" xfId="0" applyNumberForma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5" fillId="0" borderId="24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14" xfId="0" applyNumberForma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H3" sqref="H3:H5"/>
    </sheetView>
  </sheetViews>
  <sheetFormatPr defaultColWidth="9.00390625" defaultRowHeight="12.75"/>
  <cols>
    <col min="1" max="1" width="6.00390625" style="0" customWidth="1"/>
    <col min="2" max="2" width="33.00390625" style="11" customWidth="1"/>
    <col min="3" max="3" width="9.00390625" style="0" customWidth="1"/>
    <col min="4" max="4" width="7.125" style="0" customWidth="1"/>
    <col min="5" max="5" width="9.375" style="0" customWidth="1"/>
    <col min="6" max="6" width="9.00390625" style="0" customWidth="1"/>
    <col min="7" max="7" width="6.375" style="0" customWidth="1"/>
    <col min="9" max="9" width="21.75390625" style="0" customWidth="1"/>
    <col min="10" max="10" width="9.375" style="0" customWidth="1"/>
    <col min="11" max="11" width="5.375" style="0" customWidth="1"/>
    <col min="12" max="12" width="10.25390625" style="0" customWidth="1"/>
    <col min="13" max="13" width="9.875" style="0" customWidth="1"/>
    <col min="14" max="14" width="6.00390625" style="0" customWidth="1"/>
  </cols>
  <sheetData>
    <row r="1" spans="1:14" ht="12.75">
      <c r="A1" s="91" t="s">
        <v>197</v>
      </c>
      <c r="B1" s="92"/>
      <c r="C1" s="92"/>
      <c r="D1" s="92"/>
      <c r="E1" s="92"/>
      <c r="F1" s="92"/>
      <c r="G1" s="92"/>
      <c r="H1" s="92"/>
      <c r="I1" s="92"/>
      <c r="J1" s="92"/>
      <c r="K1" s="116"/>
      <c r="L1" s="116"/>
      <c r="M1" s="116"/>
      <c r="N1" s="116"/>
    </row>
    <row r="2" spans="1:14" ht="7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117"/>
      <c r="L2" s="117"/>
      <c r="M2" s="117"/>
      <c r="N2" s="117"/>
    </row>
    <row r="3" spans="1:14" ht="12.75">
      <c r="A3" s="86" t="s">
        <v>109</v>
      </c>
      <c r="B3" s="86" t="s">
        <v>96</v>
      </c>
      <c r="C3" s="96" t="s">
        <v>4</v>
      </c>
      <c r="D3" s="97"/>
      <c r="E3" s="97"/>
      <c r="F3" s="97"/>
      <c r="G3" s="97"/>
      <c r="H3" s="86" t="s">
        <v>102</v>
      </c>
      <c r="I3" s="86" t="s">
        <v>113</v>
      </c>
      <c r="J3" s="118" t="s">
        <v>119</v>
      </c>
      <c r="K3" s="119"/>
      <c r="L3" s="119"/>
      <c r="M3" s="119"/>
      <c r="N3" s="120"/>
    </row>
    <row r="4" spans="1:14" ht="12.75">
      <c r="A4" s="93"/>
      <c r="B4" s="93"/>
      <c r="C4" s="86" t="s">
        <v>98</v>
      </c>
      <c r="D4" s="88" t="s">
        <v>99</v>
      </c>
      <c r="E4" s="89"/>
      <c r="F4" s="89"/>
      <c r="G4" s="90"/>
      <c r="H4" s="93"/>
      <c r="I4" s="93"/>
      <c r="J4" s="86" t="s">
        <v>98</v>
      </c>
      <c r="K4" s="96" t="s">
        <v>99</v>
      </c>
      <c r="L4" s="96"/>
      <c r="M4" s="96"/>
      <c r="N4" s="96"/>
    </row>
    <row r="5" spans="1:14" ht="81.75" customHeight="1">
      <c r="A5" s="94"/>
      <c r="B5" s="94"/>
      <c r="C5" s="87"/>
      <c r="D5" s="2" t="s">
        <v>101</v>
      </c>
      <c r="E5" s="2" t="s">
        <v>111</v>
      </c>
      <c r="F5" s="2" t="s">
        <v>100</v>
      </c>
      <c r="G5" s="2" t="s">
        <v>110</v>
      </c>
      <c r="H5" s="87"/>
      <c r="I5" s="87"/>
      <c r="J5" s="87"/>
      <c r="K5" s="2" t="s">
        <v>120</v>
      </c>
      <c r="L5" s="2" t="s">
        <v>111</v>
      </c>
      <c r="M5" s="2" t="s">
        <v>100</v>
      </c>
      <c r="N5" s="2" t="s">
        <v>110</v>
      </c>
    </row>
    <row r="6" spans="1:14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2">
        <v>11</v>
      </c>
      <c r="L6" s="12">
        <v>12</v>
      </c>
      <c r="M6" s="12">
        <v>13</v>
      </c>
      <c r="N6" s="12">
        <v>14</v>
      </c>
    </row>
    <row r="7" spans="1:14" ht="15" hidden="1">
      <c r="A7" s="102" t="s">
        <v>94</v>
      </c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66.75" customHeight="1" hidden="1">
      <c r="A8" s="15" t="s">
        <v>103</v>
      </c>
      <c r="B8" s="33" t="s">
        <v>131</v>
      </c>
      <c r="C8" s="109" t="s">
        <v>5</v>
      </c>
      <c r="D8" s="109"/>
      <c r="E8" s="109"/>
      <c r="F8" s="109"/>
      <c r="G8" s="110"/>
      <c r="H8" s="1"/>
      <c r="I8" s="16"/>
      <c r="J8" s="1"/>
      <c r="K8" s="1"/>
      <c r="L8" s="1"/>
      <c r="M8" s="1"/>
      <c r="N8" s="1"/>
    </row>
    <row r="9" spans="1:14" ht="49.5" customHeight="1" hidden="1">
      <c r="A9" s="15" t="s">
        <v>112</v>
      </c>
      <c r="B9" s="32" t="s">
        <v>132</v>
      </c>
      <c r="C9" s="111"/>
      <c r="D9" s="111"/>
      <c r="E9" s="111"/>
      <c r="F9" s="111"/>
      <c r="G9" s="112"/>
      <c r="H9" s="1"/>
      <c r="I9" s="2"/>
      <c r="J9" s="1"/>
      <c r="K9" s="1"/>
      <c r="L9" s="1"/>
      <c r="M9" s="1"/>
      <c r="N9" s="1"/>
    </row>
    <row r="10" spans="1:14" ht="61.5" customHeight="1" hidden="1">
      <c r="A10" s="15" t="s">
        <v>114</v>
      </c>
      <c r="B10" s="33" t="s">
        <v>89</v>
      </c>
      <c r="C10" s="111"/>
      <c r="D10" s="111"/>
      <c r="E10" s="111"/>
      <c r="F10" s="111"/>
      <c r="G10" s="112"/>
      <c r="H10" s="1"/>
      <c r="I10" s="32"/>
      <c r="J10" s="29"/>
      <c r="K10" s="1"/>
      <c r="L10" s="1"/>
      <c r="M10" s="1"/>
      <c r="N10" s="1"/>
    </row>
    <row r="11" spans="1:14" ht="57.75" hidden="1">
      <c r="A11" s="15" t="s">
        <v>115</v>
      </c>
      <c r="B11" s="33" t="s">
        <v>90</v>
      </c>
      <c r="C11" s="111"/>
      <c r="D11" s="111"/>
      <c r="E11" s="111"/>
      <c r="F11" s="111"/>
      <c r="G11" s="112"/>
      <c r="H11" s="1"/>
      <c r="I11" s="33"/>
      <c r="J11" s="29"/>
      <c r="K11" s="1"/>
      <c r="L11" s="1"/>
      <c r="M11" s="1"/>
      <c r="N11" s="1"/>
    </row>
    <row r="12" spans="1:14" ht="46.5" hidden="1">
      <c r="A12" s="15" t="s">
        <v>128</v>
      </c>
      <c r="B12" s="32" t="s">
        <v>91</v>
      </c>
      <c r="C12" s="113"/>
      <c r="D12" s="113"/>
      <c r="E12" s="113"/>
      <c r="F12" s="113"/>
      <c r="G12" s="114"/>
      <c r="H12" s="1"/>
      <c r="I12" s="32"/>
      <c r="J12" s="29"/>
      <c r="K12" s="1"/>
      <c r="L12" s="1"/>
      <c r="M12" s="1"/>
      <c r="N12" s="1"/>
    </row>
    <row r="13" spans="1:14" ht="15" hidden="1">
      <c r="A13" s="31"/>
      <c r="B13" s="34" t="s">
        <v>130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30">
        <v>0</v>
      </c>
      <c r="I13" s="31"/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ht="33" customHeight="1">
      <c r="A14" s="105" t="s">
        <v>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6"/>
    </row>
    <row r="15" spans="1:14" ht="25.5">
      <c r="A15" s="5" t="s">
        <v>105</v>
      </c>
      <c r="B15" s="9" t="s">
        <v>95</v>
      </c>
      <c r="C15" s="7">
        <f aca="true" t="shared" si="0" ref="C15:C20">D15+E15+F15+G15</f>
        <v>0</v>
      </c>
      <c r="D15" s="7"/>
      <c r="E15" s="7"/>
      <c r="F15" s="7"/>
      <c r="G15" s="7"/>
      <c r="H15" s="51">
        <f>J15</f>
        <v>0</v>
      </c>
      <c r="I15" s="5"/>
      <c r="J15" s="7">
        <f aca="true" t="shared" si="1" ref="J15:J20">SUM(K15:N15)</f>
        <v>0</v>
      </c>
      <c r="K15" s="7"/>
      <c r="L15" s="17"/>
      <c r="M15" s="7"/>
      <c r="N15" s="7"/>
    </row>
    <row r="16" spans="1:14" ht="25.5">
      <c r="A16" s="5" t="s">
        <v>123</v>
      </c>
      <c r="B16" s="9" t="s">
        <v>195</v>
      </c>
      <c r="C16" s="7">
        <f t="shared" si="0"/>
        <v>5395.5599999999995</v>
      </c>
      <c r="D16" s="7"/>
      <c r="E16" s="7">
        <v>3406</v>
      </c>
      <c r="F16" s="7">
        <v>1989.56</v>
      </c>
      <c r="G16" s="7"/>
      <c r="H16" s="51">
        <f>J16</f>
        <v>2228.12</v>
      </c>
      <c r="I16" s="5"/>
      <c r="J16" s="7">
        <f t="shared" si="1"/>
        <v>2228.12</v>
      </c>
      <c r="K16" s="7"/>
      <c r="L16" s="7">
        <v>958.79</v>
      </c>
      <c r="M16" s="7">
        <v>1269.33</v>
      </c>
      <c r="N16" s="7"/>
    </row>
    <row r="17" spans="1:14" ht="14.25">
      <c r="A17" s="5" t="s">
        <v>124</v>
      </c>
      <c r="B17" s="9" t="s">
        <v>196</v>
      </c>
      <c r="C17" s="7">
        <f t="shared" si="0"/>
        <v>24746.83</v>
      </c>
      <c r="D17" s="7"/>
      <c r="E17" s="7">
        <v>21105</v>
      </c>
      <c r="F17" s="7">
        <v>3641.83</v>
      </c>
      <c r="G17" s="7"/>
      <c r="H17" s="51">
        <f>J17</f>
        <v>8512.16</v>
      </c>
      <c r="I17" s="5"/>
      <c r="J17" s="7">
        <f t="shared" si="1"/>
        <v>8512.16</v>
      </c>
      <c r="K17" s="7"/>
      <c r="L17" s="7">
        <v>4870.33</v>
      </c>
      <c r="M17" s="7">
        <v>3641.83</v>
      </c>
      <c r="N17" s="7"/>
    </row>
    <row r="18" spans="1:14" ht="38.25" hidden="1">
      <c r="A18" s="5" t="s">
        <v>116</v>
      </c>
      <c r="B18" s="9" t="s">
        <v>129</v>
      </c>
      <c r="C18" s="7">
        <f t="shared" si="0"/>
        <v>0</v>
      </c>
      <c r="D18" s="7"/>
      <c r="E18" s="7"/>
      <c r="F18" s="7"/>
      <c r="G18" s="7"/>
      <c r="H18" s="51"/>
      <c r="I18" s="5"/>
      <c r="J18" s="7">
        <f t="shared" si="1"/>
        <v>0</v>
      </c>
      <c r="K18" s="7"/>
      <c r="L18" s="7"/>
      <c r="M18" s="7"/>
      <c r="N18" s="7"/>
    </row>
    <row r="19" spans="1:14" ht="25.5" hidden="1">
      <c r="A19" s="5" t="s">
        <v>117</v>
      </c>
      <c r="B19" s="9" t="s">
        <v>69</v>
      </c>
      <c r="C19" s="7">
        <f t="shared" si="0"/>
        <v>0</v>
      </c>
      <c r="D19" s="7"/>
      <c r="E19" s="7"/>
      <c r="F19" s="7"/>
      <c r="G19" s="7"/>
      <c r="H19" s="51"/>
      <c r="I19" s="5"/>
      <c r="J19" s="7">
        <f t="shared" si="1"/>
        <v>0</v>
      </c>
      <c r="K19" s="7"/>
      <c r="L19" s="7"/>
      <c r="M19" s="7"/>
      <c r="N19" s="7"/>
    </row>
    <row r="20" spans="1:14" ht="14.25" hidden="1">
      <c r="A20" s="5" t="s">
        <v>118</v>
      </c>
      <c r="B20" s="9" t="s">
        <v>70</v>
      </c>
      <c r="C20" s="7">
        <f t="shared" si="0"/>
        <v>0</v>
      </c>
      <c r="D20" s="7"/>
      <c r="E20" s="7"/>
      <c r="F20" s="7"/>
      <c r="G20" s="7"/>
      <c r="H20" s="51"/>
      <c r="I20" s="5"/>
      <c r="J20" s="7">
        <f t="shared" si="1"/>
        <v>0</v>
      </c>
      <c r="K20" s="7"/>
      <c r="L20" s="7"/>
      <c r="M20" s="7"/>
      <c r="N20" s="7"/>
    </row>
    <row r="21" spans="1:14" ht="21.75" customHeight="1">
      <c r="A21" s="107" t="s">
        <v>97</v>
      </c>
      <c r="B21" s="108"/>
      <c r="C21" s="28">
        <f>SUM(C15:C20)</f>
        <v>30142.39</v>
      </c>
      <c r="D21" s="39">
        <f>SUM(D15:D20)</f>
        <v>0</v>
      </c>
      <c r="E21" s="39">
        <f>SUM(E15:E20)</f>
        <v>24511</v>
      </c>
      <c r="F21" s="28">
        <f>SUM(F15:F20)</f>
        <v>5631.389999999999</v>
      </c>
      <c r="G21" s="39">
        <f>SUM(G15:G20)</f>
        <v>0</v>
      </c>
      <c r="H21" s="51">
        <f>J21</f>
        <v>10740.279999999999</v>
      </c>
      <c r="I21" s="40"/>
      <c r="J21" s="28">
        <f>SUM(J15:J20)</f>
        <v>10740.279999999999</v>
      </c>
      <c r="K21" s="39">
        <f>SUM(K15:K20)</f>
        <v>0</v>
      </c>
      <c r="L21" s="28">
        <f>SUM(L15:L20)</f>
        <v>5829.12</v>
      </c>
      <c r="M21" s="28">
        <f>SUM(M15:M20)</f>
        <v>4911.16</v>
      </c>
      <c r="N21" s="39">
        <f>SUM(N15:N20)</f>
        <v>0</v>
      </c>
    </row>
    <row r="22" spans="1:14" ht="31.5" customHeight="1" hidden="1">
      <c r="A22" s="98" t="s">
        <v>7</v>
      </c>
      <c r="B22" s="98"/>
      <c r="C22" s="98"/>
      <c r="D22" s="98"/>
      <c r="E22" s="98"/>
      <c r="F22" s="98"/>
      <c r="G22" s="98"/>
      <c r="H22" s="98"/>
      <c r="I22" s="98"/>
      <c r="J22" s="98"/>
      <c r="K22" s="14"/>
      <c r="L22" s="14"/>
      <c r="M22" s="14"/>
      <c r="N22" s="14"/>
    </row>
    <row r="23" spans="1:14" ht="51" hidden="1">
      <c r="A23" s="5" t="s">
        <v>106</v>
      </c>
      <c r="B23" s="37" t="s">
        <v>92</v>
      </c>
      <c r="C23" s="115" t="s">
        <v>8</v>
      </c>
      <c r="D23" s="115"/>
      <c r="E23" s="115"/>
      <c r="F23" s="115"/>
      <c r="G23" s="115"/>
      <c r="H23" s="115"/>
      <c r="I23" s="18"/>
      <c r="J23" s="5"/>
      <c r="K23" s="5"/>
      <c r="L23" s="5"/>
      <c r="M23" s="5"/>
      <c r="N23" s="5"/>
    </row>
    <row r="24" spans="1:14" ht="118.5" customHeight="1" hidden="1">
      <c r="A24" s="5" t="s">
        <v>107</v>
      </c>
      <c r="B24" s="38" t="s">
        <v>93</v>
      </c>
      <c r="C24" s="115"/>
      <c r="D24" s="115"/>
      <c r="E24" s="115"/>
      <c r="F24" s="115"/>
      <c r="G24" s="115"/>
      <c r="H24" s="115"/>
      <c r="I24" s="2"/>
      <c r="J24" s="5"/>
      <c r="K24" s="5"/>
      <c r="L24" s="5"/>
      <c r="M24" s="5"/>
      <c r="N24" s="5"/>
    </row>
    <row r="25" spans="1:14" ht="15" hidden="1">
      <c r="A25" s="99" t="s">
        <v>108</v>
      </c>
      <c r="B25" s="100"/>
      <c r="C25" s="35">
        <v>0</v>
      </c>
      <c r="D25" s="35">
        <f>D23+D24</f>
        <v>0</v>
      </c>
      <c r="E25" s="35">
        <f>E23+E24</f>
        <v>0</v>
      </c>
      <c r="F25" s="35">
        <f>F23+F24</f>
        <v>0</v>
      </c>
      <c r="G25" s="35">
        <f>G23+G24</f>
        <v>0</v>
      </c>
      <c r="H25" s="35">
        <f>H23+H24</f>
        <v>0</v>
      </c>
      <c r="I25" s="36"/>
      <c r="J25" s="35">
        <f>J23+J24</f>
        <v>0</v>
      </c>
      <c r="K25" s="10">
        <f>K23+K24</f>
        <v>0</v>
      </c>
      <c r="L25" s="10">
        <f>L23+L24</f>
        <v>0</v>
      </c>
      <c r="M25" s="10">
        <f>M23+M24</f>
        <v>0</v>
      </c>
      <c r="N25" s="10">
        <f>N23+N24</f>
        <v>0</v>
      </c>
    </row>
    <row r="26" spans="1:14" ht="22.5" customHeight="1">
      <c r="A26" s="101" t="s">
        <v>104</v>
      </c>
      <c r="B26" s="101"/>
      <c r="C26" s="8">
        <f>C21+C13+C25</f>
        <v>30142.39</v>
      </c>
      <c r="D26" s="8">
        <f aca="true" t="shared" si="2" ref="D26:J26">D21+D13+D25</f>
        <v>0</v>
      </c>
      <c r="E26" s="8">
        <f t="shared" si="2"/>
        <v>24511</v>
      </c>
      <c r="F26" s="8">
        <f t="shared" si="2"/>
        <v>5631.389999999999</v>
      </c>
      <c r="G26" s="8">
        <f t="shared" si="2"/>
        <v>0</v>
      </c>
      <c r="H26" s="8">
        <f t="shared" si="2"/>
        <v>10740.279999999999</v>
      </c>
      <c r="I26" s="19"/>
      <c r="J26" s="8">
        <f t="shared" si="2"/>
        <v>10740.279999999999</v>
      </c>
      <c r="K26" s="8">
        <f>K21+K13+K25</f>
        <v>0</v>
      </c>
      <c r="L26" s="8">
        <f>L21+L13+L25</f>
        <v>5829.12</v>
      </c>
      <c r="M26" s="8">
        <f>M21+M13+M25</f>
        <v>4911.16</v>
      </c>
      <c r="N26" s="8">
        <f>N21+N13+N25</f>
        <v>0</v>
      </c>
    </row>
    <row r="27" spans="1:14" ht="17.25">
      <c r="A27" s="20"/>
      <c r="B27" s="20"/>
      <c r="C27" s="21"/>
      <c r="D27" s="21"/>
      <c r="E27" s="21"/>
      <c r="F27" s="21"/>
      <c r="G27" s="21"/>
      <c r="H27" s="22"/>
      <c r="I27" s="22"/>
      <c r="J27" s="22"/>
      <c r="K27" s="23"/>
      <c r="L27" s="23"/>
      <c r="M27" s="23"/>
      <c r="N27" s="23"/>
    </row>
    <row r="28" spans="1:14" ht="17.25">
      <c r="A28" s="20"/>
      <c r="B28" s="20"/>
      <c r="C28" s="21"/>
      <c r="D28" s="21"/>
      <c r="E28" s="21"/>
      <c r="F28" s="21"/>
      <c r="G28" s="21"/>
      <c r="H28" s="22"/>
      <c r="I28" s="22"/>
      <c r="J28" s="22"/>
      <c r="K28" s="23"/>
      <c r="L28" s="23"/>
      <c r="M28" s="23"/>
      <c r="N28" s="23"/>
    </row>
    <row r="29" spans="1:10" ht="12.75">
      <c r="A29" s="24"/>
      <c r="B29" s="6"/>
      <c r="C29" s="24"/>
      <c r="D29" s="24"/>
      <c r="E29" s="24"/>
      <c r="F29" s="24"/>
      <c r="G29" s="24"/>
      <c r="H29" s="24"/>
      <c r="I29" s="24"/>
      <c r="J29" s="25"/>
    </row>
    <row r="30" spans="9:13" ht="17.25">
      <c r="I30" s="26"/>
      <c r="J30" s="27"/>
      <c r="K30" s="27"/>
      <c r="L30" s="27"/>
      <c r="M30" s="27"/>
    </row>
    <row r="32" ht="12.75">
      <c r="F32" s="13"/>
    </row>
  </sheetData>
  <sheetProtection/>
  <mergeCells count="19">
    <mergeCell ref="A1:N2"/>
    <mergeCell ref="A3:A5"/>
    <mergeCell ref="B3:B5"/>
    <mergeCell ref="C3:G3"/>
    <mergeCell ref="H3:H5"/>
    <mergeCell ref="I3:I5"/>
    <mergeCell ref="J3:N3"/>
    <mergeCell ref="C4:C5"/>
    <mergeCell ref="D4:G4"/>
    <mergeCell ref="J4:J5"/>
    <mergeCell ref="A22:J22"/>
    <mergeCell ref="A25:B25"/>
    <mergeCell ref="A26:B26"/>
    <mergeCell ref="K4:N4"/>
    <mergeCell ref="A7:N7"/>
    <mergeCell ref="A14:N14"/>
    <mergeCell ref="A21:B21"/>
    <mergeCell ref="C8:G12"/>
    <mergeCell ref="C23:H24"/>
  </mergeCells>
  <printOptions/>
  <pageMargins left="0.75" right="0.17" top="0.32" bottom="0.39" header="0.5" footer="0.1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375" style="0" customWidth="1"/>
    <col min="2" max="2" width="30.125" style="0" customWidth="1"/>
    <col min="3" max="3" width="8.875" style="0" customWidth="1"/>
    <col min="4" max="4" width="9.875" style="0" customWidth="1"/>
    <col min="5" max="6" width="8.875" style="0" customWidth="1"/>
    <col min="7" max="7" width="36.375" style="0" customWidth="1"/>
    <col min="9" max="9" width="7.625" style="0" customWidth="1"/>
    <col min="10" max="10" width="7.125" style="0" customWidth="1"/>
    <col min="11" max="11" width="7.00390625" style="0" customWidth="1"/>
  </cols>
  <sheetData>
    <row r="2" ht="12.75">
      <c r="A2" s="13" t="s">
        <v>227</v>
      </c>
    </row>
    <row r="4" spans="1:11" ht="42.75" customHeight="1">
      <c r="A4" s="147" t="s">
        <v>133</v>
      </c>
      <c r="B4" s="149" t="s">
        <v>134</v>
      </c>
      <c r="C4" s="149" t="s">
        <v>135</v>
      </c>
      <c r="D4" s="149"/>
      <c r="E4" s="149" t="s">
        <v>136</v>
      </c>
      <c r="F4" s="149"/>
      <c r="G4" s="149" t="s">
        <v>137</v>
      </c>
      <c r="H4" s="121" t="s">
        <v>138</v>
      </c>
      <c r="I4" s="147" t="s">
        <v>139</v>
      </c>
      <c r="J4" s="147" t="s">
        <v>190</v>
      </c>
      <c r="K4" s="147" t="s">
        <v>191</v>
      </c>
    </row>
    <row r="5" spans="1:11" ht="73.5" customHeight="1">
      <c r="A5" s="148"/>
      <c r="B5" s="149"/>
      <c r="C5" s="42" t="s">
        <v>217</v>
      </c>
      <c r="D5" s="42" t="s">
        <v>140</v>
      </c>
      <c r="E5" s="42" t="s">
        <v>217</v>
      </c>
      <c r="F5" s="42" t="s">
        <v>140</v>
      </c>
      <c r="G5" s="149"/>
      <c r="H5" s="123"/>
      <c r="I5" s="148"/>
      <c r="J5" s="148"/>
      <c r="K5" s="148"/>
    </row>
    <row r="6" spans="1:11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8</v>
      </c>
      <c r="H6" s="41">
        <v>9</v>
      </c>
      <c r="I6" s="41">
        <v>10</v>
      </c>
      <c r="J6" s="41">
        <v>11</v>
      </c>
      <c r="K6" s="41">
        <v>13</v>
      </c>
    </row>
    <row r="7" spans="1:11" ht="12.75" hidden="1">
      <c r="A7" s="45" t="s">
        <v>192</v>
      </c>
      <c r="K7" s="47"/>
    </row>
    <row r="8" spans="1:11" s="43" customFormat="1" ht="38.25" customHeight="1" hidden="1">
      <c r="A8" s="3">
        <v>1</v>
      </c>
      <c r="B8" s="42" t="s">
        <v>141</v>
      </c>
      <c r="C8" s="55" t="e">
        <f>#REF!</f>
        <v>#REF!</v>
      </c>
      <c r="D8" s="3">
        <v>0</v>
      </c>
      <c r="E8" s="55" t="e">
        <f>#REF!</f>
        <v>#REF!</v>
      </c>
      <c r="F8" s="3">
        <v>0</v>
      </c>
      <c r="G8" s="42" t="s">
        <v>142</v>
      </c>
      <c r="H8" s="48" t="s">
        <v>143</v>
      </c>
      <c r="I8" s="48">
        <v>350</v>
      </c>
      <c r="J8" s="48">
        <v>350</v>
      </c>
      <c r="K8" s="48">
        <v>350</v>
      </c>
    </row>
    <row r="9" spans="1:11" s="44" customFormat="1" ht="27.75" customHeight="1" hidden="1">
      <c r="A9" s="3"/>
      <c r="B9" s="42"/>
      <c r="C9" s="3"/>
      <c r="D9" s="3"/>
      <c r="E9" s="3"/>
      <c r="F9" s="3"/>
      <c r="G9" s="42" t="s">
        <v>193</v>
      </c>
      <c r="H9" s="85" t="s">
        <v>144</v>
      </c>
      <c r="I9" s="48">
        <v>2</v>
      </c>
      <c r="J9" s="48">
        <v>2</v>
      </c>
      <c r="K9" s="48">
        <v>2</v>
      </c>
    </row>
    <row r="10" spans="1:11" s="44" customFormat="1" ht="63.75" customHeight="1" hidden="1">
      <c r="A10" s="3">
        <v>2</v>
      </c>
      <c r="B10" s="42" t="s">
        <v>145</v>
      </c>
      <c r="C10" s="55" t="e">
        <f>#REF!+#REF!+#REF!+#REF!</f>
        <v>#REF!</v>
      </c>
      <c r="D10" s="55" t="e">
        <f>#REF!+#REF!</f>
        <v>#REF!</v>
      </c>
      <c r="E10" s="55" t="e">
        <f>#REF!+#REF!+#REF!+#REF!</f>
        <v>#REF!</v>
      </c>
      <c r="F10" s="55" t="e">
        <f>#REF!+#REF!</f>
        <v>#REF!</v>
      </c>
      <c r="G10" s="42" t="s">
        <v>146</v>
      </c>
      <c r="H10" s="48" t="s">
        <v>147</v>
      </c>
      <c r="I10" s="48">
        <v>2</v>
      </c>
      <c r="J10" s="48">
        <v>3</v>
      </c>
      <c r="K10" s="48">
        <v>31.2</v>
      </c>
    </row>
    <row r="11" spans="1:11" s="44" customFormat="1" ht="50.25" customHeight="1" hidden="1">
      <c r="A11" s="3">
        <v>3</v>
      </c>
      <c r="B11" s="42" t="s">
        <v>148</v>
      </c>
      <c r="C11" s="55" t="e">
        <f>#REF!+#REF!</f>
        <v>#REF!</v>
      </c>
      <c r="D11" s="3">
        <v>0</v>
      </c>
      <c r="E11" s="55" t="e">
        <f>#REF!+#REF!</f>
        <v>#REF!</v>
      </c>
      <c r="F11" s="3">
        <v>0</v>
      </c>
      <c r="G11" s="42" t="s">
        <v>149</v>
      </c>
      <c r="H11" s="48" t="s">
        <v>147</v>
      </c>
      <c r="I11" s="48">
        <v>3.2</v>
      </c>
      <c r="J11" s="48">
        <v>4</v>
      </c>
      <c r="K11" s="48">
        <v>21.6</v>
      </c>
    </row>
    <row r="12" spans="1:11" s="44" customFormat="1" ht="78" customHeight="1" hidden="1">
      <c r="A12" s="3">
        <v>4</v>
      </c>
      <c r="B12" s="42" t="s">
        <v>150</v>
      </c>
      <c r="C12" s="55" t="e">
        <f>#REF!+#REF!+#REF!+#REF!</f>
        <v>#REF!</v>
      </c>
      <c r="D12" s="55" t="e">
        <f>#REF!+#REF!+#REF!</f>
        <v>#REF!</v>
      </c>
      <c r="E12" s="55" t="e">
        <f>#REF!+#REF!+#REF!+#REF!</f>
        <v>#REF!</v>
      </c>
      <c r="F12" s="55" t="e">
        <f>#REF!+#REF!+#REF!</f>
        <v>#REF!</v>
      </c>
      <c r="G12" s="42" t="s">
        <v>151</v>
      </c>
      <c r="H12" s="48" t="s">
        <v>147</v>
      </c>
      <c r="I12" s="48">
        <v>15</v>
      </c>
      <c r="J12" s="48">
        <v>20</v>
      </c>
      <c r="K12" s="48">
        <v>22.3</v>
      </c>
    </row>
    <row r="13" spans="1:11" s="44" customFormat="1" ht="68.25" customHeight="1" hidden="1">
      <c r="A13" s="3">
        <v>5</v>
      </c>
      <c r="B13" s="42" t="s">
        <v>3</v>
      </c>
      <c r="C13" s="3">
        <v>0</v>
      </c>
      <c r="D13" s="55" t="e">
        <f>#REF!</f>
        <v>#REF!</v>
      </c>
      <c r="E13" s="3">
        <v>0</v>
      </c>
      <c r="F13" s="55" t="e">
        <f>#REF!</f>
        <v>#REF!</v>
      </c>
      <c r="G13" s="42" t="s">
        <v>194</v>
      </c>
      <c r="H13" s="48" t="s">
        <v>147</v>
      </c>
      <c r="I13" s="48">
        <v>0</v>
      </c>
      <c r="J13" s="48">
        <v>50</v>
      </c>
      <c r="K13" s="48">
        <v>50</v>
      </c>
    </row>
    <row r="14" spans="1:11" ht="12.75" hidden="1">
      <c r="A14" s="46" t="s">
        <v>152</v>
      </c>
      <c r="B14" s="42"/>
      <c r="C14" s="42"/>
      <c r="D14" s="42"/>
      <c r="E14" s="42"/>
      <c r="F14" s="42"/>
      <c r="G14" s="42"/>
      <c r="H14" s="48"/>
      <c r="I14" s="48"/>
      <c r="J14" s="48"/>
      <c r="K14" s="48"/>
    </row>
    <row r="15" spans="1:11" ht="39" customHeight="1" hidden="1">
      <c r="A15" s="3">
        <v>1</v>
      </c>
      <c r="B15" s="42" t="s">
        <v>153</v>
      </c>
      <c r="C15" s="3">
        <v>0</v>
      </c>
      <c r="D15" s="3">
        <v>0</v>
      </c>
      <c r="E15" s="3">
        <v>0</v>
      </c>
      <c r="F15" s="3">
        <v>0</v>
      </c>
      <c r="G15" s="42" t="s">
        <v>156</v>
      </c>
      <c r="H15" s="48" t="s">
        <v>157</v>
      </c>
      <c r="I15" s="48">
        <v>4520</v>
      </c>
      <c r="J15" s="48">
        <v>6200</v>
      </c>
      <c r="K15" s="50">
        <v>5820</v>
      </c>
    </row>
    <row r="16" spans="1:11" ht="26.25" customHeight="1" hidden="1">
      <c r="A16" s="3"/>
      <c r="B16" s="42"/>
      <c r="C16" s="3"/>
      <c r="D16" s="3"/>
      <c r="E16" s="3"/>
      <c r="F16" s="3"/>
      <c r="G16" s="42" t="s">
        <v>158</v>
      </c>
      <c r="H16" s="48" t="s">
        <v>159</v>
      </c>
      <c r="I16" s="48">
        <v>40.2</v>
      </c>
      <c r="J16" s="48">
        <v>40.1</v>
      </c>
      <c r="K16" s="60">
        <v>48.4</v>
      </c>
    </row>
    <row r="17" spans="1:11" ht="29.25" customHeight="1" hidden="1">
      <c r="A17" s="3"/>
      <c r="B17" s="42"/>
      <c r="C17" s="3"/>
      <c r="D17" s="3"/>
      <c r="E17" s="3"/>
      <c r="F17" s="3"/>
      <c r="G17" s="42" t="s">
        <v>160</v>
      </c>
      <c r="H17" s="48" t="s">
        <v>159</v>
      </c>
      <c r="I17" s="48">
        <v>12.9</v>
      </c>
      <c r="J17" s="56">
        <v>12</v>
      </c>
      <c r="K17" s="60">
        <v>5.8</v>
      </c>
    </row>
    <row r="18" spans="1:11" ht="40.5" customHeight="1" hidden="1">
      <c r="A18" s="3"/>
      <c r="B18" s="42"/>
      <c r="C18" s="3"/>
      <c r="D18" s="3"/>
      <c r="E18" s="3"/>
      <c r="F18" s="3"/>
      <c r="G18" s="42" t="s">
        <v>161</v>
      </c>
      <c r="H18" s="48" t="s">
        <v>159</v>
      </c>
      <c r="I18" s="48">
        <v>228.2</v>
      </c>
      <c r="J18" s="56">
        <v>225</v>
      </c>
      <c r="K18" s="60">
        <v>218.1</v>
      </c>
    </row>
    <row r="19" spans="1:11" ht="27.75" customHeight="1" hidden="1">
      <c r="A19" s="3"/>
      <c r="B19" s="42"/>
      <c r="C19" s="3"/>
      <c r="D19" s="3"/>
      <c r="E19" s="3"/>
      <c r="F19" s="3"/>
      <c r="G19" s="42" t="s">
        <v>162</v>
      </c>
      <c r="H19" s="48" t="s">
        <v>159</v>
      </c>
      <c r="I19" s="48">
        <v>828.1</v>
      </c>
      <c r="J19" s="56">
        <v>828</v>
      </c>
      <c r="K19" s="60">
        <v>858.9</v>
      </c>
    </row>
    <row r="20" spans="1:11" ht="27.75" customHeight="1" hidden="1">
      <c r="A20" s="3"/>
      <c r="B20" s="42"/>
      <c r="C20" s="3"/>
      <c r="D20" s="3"/>
      <c r="E20" s="3"/>
      <c r="F20" s="3"/>
      <c r="G20" s="42" t="s">
        <v>163</v>
      </c>
      <c r="H20" s="48" t="s">
        <v>159</v>
      </c>
      <c r="I20" s="48">
        <v>14.5</v>
      </c>
      <c r="J20" s="48">
        <v>14.3</v>
      </c>
      <c r="K20" s="60">
        <v>15.3</v>
      </c>
    </row>
    <row r="21" spans="1:11" ht="27.75" customHeight="1" hidden="1">
      <c r="A21" s="3"/>
      <c r="B21" s="42"/>
      <c r="C21" s="3"/>
      <c r="D21" s="3"/>
      <c r="E21" s="3"/>
      <c r="F21" s="3"/>
      <c r="G21" s="42" t="s">
        <v>164</v>
      </c>
      <c r="H21" s="48" t="s">
        <v>165</v>
      </c>
      <c r="I21" s="48">
        <v>54.8</v>
      </c>
      <c r="J21" s="48">
        <v>73.5</v>
      </c>
      <c r="K21" s="60">
        <v>91</v>
      </c>
    </row>
    <row r="22" spans="1:11" ht="39.75" customHeight="1" hidden="1">
      <c r="A22" s="3"/>
      <c r="B22" s="42"/>
      <c r="C22" s="3"/>
      <c r="D22" s="3"/>
      <c r="E22" s="3"/>
      <c r="F22" s="3"/>
      <c r="G22" s="42" t="s">
        <v>166</v>
      </c>
      <c r="H22" s="48" t="s">
        <v>165</v>
      </c>
      <c r="I22" s="48">
        <v>38</v>
      </c>
      <c r="J22" s="48">
        <v>38.5</v>
      </c>
      <c r="K22" s="60">
        <v>47.6</v>
      </c>
    </row>
    <row r="23" spans="1:11" ht="40.5" customHeight="1" hidden="1">
      <c r="A23" s="3" t="s">
        <v>121</v>
      </c>
      <c r="B23" s="42" t="s">
        <v>154</v>
      </c>
      <c r="C23" s="55" t="e">
        <f>#REF!</f>
        <v>#REF!</v>
      </c>
      <c r="D23" s="55" t="e">
        <f>#REF!</f>
        <v>#REF!</v>
      </c>
      <c r="E23" s="55" t="e">
        <f>#REF!</f>
        <v>#REF!</v>
      </c>
      <c r="F23" s="55" t="e">
        <f>#REF!</f>
        <v>#REF!</v>
      </c>
      <c r="G23" s="42" t="s">
        <v>167</v>
      </c>
      <c r="H23" s="48" t="s">
        <v>168</v>
      </c>
      <c r="I23" s="48">
        <v>25.8</v>
      </c>
      <c r="J23" s="56">
        <v>31</v>
      </c>
      <c r="K23" s="60">
        <v>26.3</v>
      </c>
    </row>
    <row r="24" spans="1:11" ht="42" customHeight="1" hidden="1">
      <c r="A24" s="3"/>
      <c r="B24" s="42"/>
      <c r="C24" s="3"/>
      <c r="D24" s="3"/>
      <c r="E24" s="3"/>
      <c r="F24" s="3"/>
      <c r="G24" s="42" t="s">
        <v>169</v>
      </c>
      <c r="H24" s="48" t="s">
        <v>168</v>
      </c>
      <c r="I24" s="48">
        <v>67.8</v>
      </c>
      <c r="J24" s="48">
        <v>68.5</v>
      </c>
      <c r="K24" s="60">
        <v>70.2</v>
      </c>
    </row>
    <row r="25" spans="1:11" ht="25.5" customHeight="1" hidden="1">
      <c r="A25" s="3"/>
      <c r="B25" s="42"/>
      <c r="C25" s="3"/>
      <c r="D25" s="3"/>
      <c r="E25" s="3"/>
      <c r="F25" s="3"/>
      <c r="G25" s="42" t="s">
        <v>170</v>
      </c>
      <c r="H25" s="48" t="s">
        <v>168</v>
      </c>
      <c r="I25" s="48">
        <v>60.8</v>
      </c>
      <c r="J25" s="56">
        <v>61</v>
      </c>
      <c r="K25" s="60">
        <v>65.1</v>
      </c>
    </row>
    <row r="26" spans="1:11" ht="54.75" customHeight="1" hidden="1">
      <c r="A26" s="3" t="s">
        <v>122</v>
      </c>
      <c r="B26" s="42" t="s">
        <v>155</v>
      </c>
      <c r="C26" s="55" t="e">
        <f>#REF!</f>
        <v>#REF!</v>
      </c>
      <c r="D26" s="55" t="e">
        <f>#REF!+#REF!+#REF!</f>
        <v>#REF!</v>
      </c>
      <c r="E26" s="55" t="e">
        <f>#REF!</f>
        <v>#REF!</v>
      </c>
      <c r="F26" s="55" t="e">
        <f>#REF!</f>
        <v>#REF!</v>
      </c>
      <c r="G26" s="42" t="s">
        <v>171</v>
      </c>
      <c r="H26" s="48" t="s">
        <v>168</v>
      </c>
      <c r="I26" s="56">
        <v>50</v>
      </c>
      <c r="J26" s="56">
        <v>45</v>
      </c>
      <c r="K26" s="60">
        <v>39</v>
      </c>
    </row>
    <row r="27" spans="1:11" ht="41.25" customHeight="1" hidden="1">
      <c r="A27" s="42"/>
      <c r="B27" s="42"/>
      <c r="C27" s="3"/>
      <c r="D27" s="3"/>
      <c r="E27" s="3"/>
      <c r="F27" s="3"/>
      <c r="G27" s="42" t="s">
        <v>172</v>
      </c>
      <c r="H27" s="48" t="s">
        <v>173</v>
      </c>
      <c r="I27" s="48">
        <v>358.4</v>
      </c>
      <c r="J27" s="56">
        <v>340</v>
      </c>
      <c r="K27" s="60">
        <v>345.4</v>
      </c>
    </row>
    <row r="28" spans="1:11" ht="29.25" customHeight="1" hidden="1">
      <c r="A28" s="143" t="s">
        <v>174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9"/>
    </row>
    <row r="29" spans="1:11" ht="117" customHeight="1" hidden="1">
      <c r="A29" s="3">
        <v>1</v>
      </c>
      <c r="B29" s="42" t="s">
        <v>175</v>
      </c>
      <c r="C29" s="68" t="e">
        <f>#REF!</f>
        <v>#REF!</v>
      </c>
      <c r="D29" s="3">
        <v>0</v>
      </c>
      <c r="E29" s="68" t="e">
        <f>#REF!</f>
        <v>#REF!</v>
      </c>
      <c r="F29" s="3">
        <v>0</v>
      </c>
      <c r="G29" s="42" t="s">
        <v>180</v>
      </c>
      <c r="H29" s="48" t="s">
        <v>157</v>
      </c>
      <c r="I29" s="48">
        <v>39500</v>
      </c>
      <c r="J29" s="48">
        <v>40564</v>
      </c>
      <c r="K29" s="49">
        <v>40570</v>
      </c>
    </row>
    <row r="30" spans="1:11" ht="65.25" customHeight="1" hidden="1">
      <c r="A30" s="3">
        <v>2</v>
      </c>
      <c r="B30" s="42" t="s">
        <v>176</v>
      </c>
      <c r="C30" s="68" t="e">
        <f>#REF!</f>
        <v>#REF!</v>
      </c>
      <c r="D30" s="68" t="e">
        <f>#REF!</f>
        <v>#REF!</v>
      </c>
      <c r="E30" s="68" t="e">
        <f>#REF!</f>
        <v>#REF!</v>
      </c>
      <c r="F30" s="68" t="e">
        <f>#REF!</f>
        <v>#REF!</v>
      </c>
      <c r="G30" s="42" t="s">
        <v>187</v>
      </c>
      <c r="H30" s="48" t="s">
        <v>157</v>
      </c>
      <c r="I30" s="48">
        <v>39500</v>
      </c>
      <c r="J30" s="48">
        <v>40564</v>
      </c>
      <c r="K30" s="49">
        <v>40570</v>
      </c>
    </row>
    <row r="31" spans="1:11" ht="27.75" customHeight="1" hidden="1">
      <c r="A31" s="3"/>
      <c r="B31" s="42"/>
      <c r="C31" s="3"/>
      <c r="D31" s="3"/>
      <c r="E31" s="3"/>
      <c r="F31" s="3"/>
      <c r="G31" s="42" t="s">
        <v>181</v>
      </c>
      <c r="H31" s="48" t="s">
        <v>182</v>
      </c>
      <c r="I31" s="48"/>
      <c r="J31" s="48">
        <v>1</v>
      </c>
      <c r="K31" s="49">
        <v>0</v>
      </c>
    </row>
    <row r="32" spans="1:11" ht="51" hidden="1">
      <c r="A32" s="3">
        <v>3</v>
      </c>
      <c r="B32" s="42" t="s">
        <v>177</v>
      </c>
      <c r="C32" s="68" t="e">
        <f>#REF!</f>
        <v>#REF!</v>
      </c>
      <c r="D32" s="3">
        <v>0</v>
      </c>
      <c r="E32" s="68" t="e">
        <f>#REF!</f>
        <v>#REF!</v>
      </c>
      <c r="F32" s="3">
        <v>0</v>
      </c>
      <c r="G32" s="42" t="s">
        <v>183</v>
      </c>
      <c r="H32" s="48" t="s">
        <v>182</v>
      </c>
      <c r="I32" s="48">
        <v>1</v>
      </c>
      <c r="J32" s="48">
        <v>60</v>
      </c>
      <c r="K32" s="49">
        <v>60</v>
      </c>
    </row>
    <row r="33" spans="1:11" ht="88.5" customHeight="1" hidden="1">
      <c r="A33" s="3">
        <v>4</v>
      </c>
      <c r="B33" s="42" t="s">
        <v>178</v>
      </c>
      <c r="C33" s="68" t="e">
        <f>#REF!</f>
        <v>#REF!</v>
      </c>
      <c r="D33" s="3">
        <v>0</v>
      </c>
      <c r="E33" s="68" t="e">
        <f>#REF!</f>
        <v>#REF!</v>
      </c>
      <c r="F33" s="3">
        <v>0</v>
      </c>
      <c r="G33" s="42" t="s">
        <v>184</v>
      </c>
      <c r="H33" s="48" t="s">
        <v>182</v>
      </c>
      <c r="I33" s="48">
        <v>7</v>
      </c>
      <c r="J33" s="48">
        <v>370</v>
      </c>
      <c r="K33" s="49">
        <v>370</v>
      </c>
    </row>
    <row r="34" spans="1:11" ht="51" hidden="1">
      <c r="A34" s="3">
        <v>5</v>
      </c>
      <c r="B34" s="42" t="s">
        <v>179</v>
      </c>
      <c r="C34" s="68" t="e">
        <f>#REF!</f>
        <v>#REF!</v>
      </c>
      <c r="D34" s="3">
        <v>0</v>
      </c>
      <c r="E34" s="68" t="e">
        <f>#REF!</f>
        <v>#REF!</v>
      </c>
      <c r="F34" s="3">
        <v>0</v>
      </c>
      <c r="G34" s="42" t="s">
        <v>185</v>
      </c>
      <c r="H34" s="48" t="s">
        <v>186</v>
      </c>
      <c r="I34" s="48">
        <v>1</v>
      </c>
      <c r="J34" s="48">
        <v>3</v>
      </c>
      <c r="K34" s="49">
        <v>3</v>
      </c>
    </row>
    <row r="35" spans="1:11" ht="18.75" customHeight="1" hidden="1">
      <c r="A35" s="46" t="s">
        <v>77</v>
      </c>
      <c r="B35" s="42"/>
      <c r="C35" s="42"/>
      <c r="D35" s="42"/>
      <c r="E35" s="42"/>
      <c r="F35" s="42"/>
      <c r="G35" s="42"/>
      <c r="H35" s="48"/>
      <c r="I35" s="42"/>
      <c r="J35" s="42"/>
      <c r="K35" s="42"/>
    </row>
    <row r="36" spans="1:11" ht="76.5" customHeight="1" hidden="1">
      <c r="A36" s="121">
        <v>1</v>
      </c>
      <c r="B36" s="132" t="s">
        <v>188</v>
      </c>
      <c r="C36" s="127" t="e">
        <f>#REF!</f>
        <v>#REF!</v>
      </c>
      <c r="D36" s="127" t="e">
        <f>#REF!+#REF!+#REF!</f>
        <v>#REF!</v>
      </c>
      <c r="E36" s="127" t="e">
        <f>#REF!</f>
        <v>#REF!</v>
      </c>
      <c r="F36" s="127" t="e">
        <f>#REF!+#REF!+#REF!</f>
        <v>#REF!</v>
      </c>
      <c r="G36" s="42" t="s">
        <v>72</v>
      </c>
      <c r="H36" s="3" t="s">
        <v>157</v>
      </c>
      <c r="I36" s="3">
        <v>1475</v>
      </c>
      <c r="J36" s="3">
        <v>1303</v>
      </c>
      <c r="K36" s="53">
        <v>1303</v>
      </c>
    </row>
    <row r="37" spans="1:11" ht="27" customHeight="1" hidden="1">
      <c r="A37" s="122"/>
      <c r="B37" s="133"/>
      <c r="C37" s="135"/>
      <c r="D37" s="135"/>
      <c r="E37" s="135"/>
      <c r="F37" s="135"/>
      <c r="G37" s="42" t="s">
        <v>73</v>
      </c>
      <c r="H37" s="3" t="s">
        <v>157</v>
      </c>
      <c r="I37" s="3">
        <v>589</v>
      </c>
      <c r="J37" s="3">
        <v>0</v>
      </c>
      <c r="K37" s="53">
        <v>169</v>
      </c>
    </row>
    <row r="38" spans="1:11" ht="41.25" customHeight="1" hidden="1">
      <c r="A38" s="123"/>
      <c r="B38" s="134"/>
      <c r="C38" s="128"/>
      <c r="D38" s="128"/>
      <c r="E38" s="128"/>
      <c r="F38" s="128"/>
      <c r="G38" s="42" t="s">
        <v>74</v>
      </c>
      <c r="H38" s="3" t="s">
        <v>147</v>
      </c>
      <c r="I38" s="3">
        <v>0</v>
      </c>
      <c r="J38" s="3">
        <v>1</v>
      </c>
      <c r="K38" s="53">
        <v>0</v>
      </c>
    </row>
    <row r="39" spans="1:11" ht="79.5" customHeight="1" hidden="1">
      <c r="A39" s="121">
        <v>2</v>
      </c>
      <c r="B39" s="124" t="s">
        <v>189</v>
      </c>
      <c r="C39" s="127" t="e">
        <f>#REF!</f>
        <v>#REF!</v>
      </c>
      <c r="D39" s="127" t="e">
        <f>#REF!+#REF!+#REF!</f>
        <v>#REF!</v>
      </c>
      <c r="E39" s="127" t="e">
        <f>#REF!</f>
        <v>#REF!</v>
      </c>
      <c r="F39" s="127" t="e">
        <f>#REF!+#REF!+#REF!</f>
        <v>#REF!</v>
      </c>
      <c r="G39" s="42" t="s">
        <v>75</v>
      </c>
      <c r="H39" s="3" t="s">
        <v>147</v>
      </c>
      <c r="I39" s="3">
        <f>(4+5)/34*100</f>
        <v>26.47058823529412</v>
      </c>
      <c r="J39" s="3">
        <v>0</v>
      </c>
      <c r="K39" s="53">
        <v>0</v>
      </c>
    </row>
    <row r="40" spans="1:11" ht="45" customHeight="1" hidden="1">
      <c r="A40" s="123"/>
      <c r="B40" s="126"/>
      <c r="C40" s="128"/>
      <c r="D40" s="128"/>
      <c r="E40" s="128"/>
      <c r="F40" s="128"/>
      <c r="G40" s="42" t="s">
        <v>76</v>
      </c>
      <c r="H40" s="3" t="s">
        <v>147</v>
      </c>
      <c r="I40" s="3">
        <v>10</v>
      </c>
      <c r="J40" s="3">
        <v>5</v>
      </c>
      <c r="K40" s="53">
        <v>10</v>
      </c>
    </row>
    <row r="41" spans="1:11" ht="62.25" customHeight="1" hidden="1">
      <c r="A41" s="3">
        <v>3</v>
      </c>
      <c r="B41" s="57" t="s">
        <v>205</v>
      </c>
      <c r="C41" s="55" t="e">
        <f>#REF!</f>
        <v>#REF!</v>
      </c>
      <c r="D41" s="55" t="e">
        <f>#REF!+#REF!+#REF!</f>
        <v>#REF!</v>
      </c>
      <c r="E41" s="55" t="e">
        <f>#REF!</f>
        <v>#REF!</v>
      </c>
      <c r="F41" s="55" t="e">
        <f>#REF!+#REF!+#REF!</f>
        <v>#REF!</v>
      </c>
      <c r="G41" s="124" t="s">
        <v>208</v>
      </c>
      <c r="H41" s="121" t="s">
        <v>147</v>
      </c>
      <c r="I41" s="121">
        <v>0</v>
      </c>
      <c r="J41" s="121">
        <v>12.8</v>
      </c>
      <c r="K41" s="144">
        <v>13.9</v>
      </c>
    </row>
    <row r="42" spans="1:11" ht="78.75" customHeight="1" hidden="1">
      <c r="A42" s="3">
        <v>4</v>
      </c>
      <c r="B42" s="57" t="s">
        <v>206</v>
      </c>
      <c r="C42" s="55" t="e">
        <f>#REF!</f>
        <v>#REF!</v>
      </c>
      <c r="D42" s="55" t="e">
        <f>#REF!+#REF!+#REF!</f>
        <v>#REF!</v>
      </c>
      <c r="E42" s="55" t="e">
        <f>#REF!</f>
        <v>#REF!</v>
      </c>
      <c r="F42" s="55" t="e">
        <f>#REF!+#REF!+#REF!</f>
        <v>#REF!</v>
      </c>
      <c r="G42" s="125"/>
      <c r="H42" s="122"/>
      <c r="I42" s="122"/>
      <c r="J42" s="122"/>
      <c r="K42" s="145"/>
    </row>
    <row r="43" spans="1:11" ht="92.25" customHeight="1" hidden="1">
      <c r="A43" s="3">
        <v>5</v>
      </c>
      <c r="B43" s="57" t="s">
        <v>207</v>
      </c>
      <c r="C43" s="55" t="e">
        <f>#REF!</f>
        <v>#REF!</v>
      </c>
      <c r="D43" s="55" t="e">
        <f>#REF!+#REF!+#REF!</f>
        <v>#REF!</v>
      </c>
      <c r="E43" s="55" t="e">
        <f>#REF!</f>
        <v>#REF!</v>
      </c>
      <c r="F43" s="55" t="e">
        <f>#REF!+#REF!+#REF!</f>
        <v>#REF!</v>
      </c>
      <c r="G43" s="126"/>
      <c r="H43" s="123"/>
      <c r="I43" s="123"/>
      <c r="J43" s="123"/>
      <c r="K43" s="146"/>
    </row>
    <row r="44" spans="1:11" ht="18.75" customHeight="1" hidden="1">
      <c r="A44" s="46" t="s">
        <v>81</v>
      </c>
      <c r="B44" s="42"/>
      <c r="C44" s="42"/>
      <c r="D44" s="42"/>
      <c r="E44" s="42"/>
      <c r="F44" s="42"/>
      <c r="G44" s="42"/>
      <c r="H44" s="42"/>
      <c r="I44" s="48"/>
      <c r="J44" s="48"/>
      <c r="K44" s="48"/>
    </row>
    <row r="45" spans="1:11" ht="29.25" customHeight="1" hidden="1">
      <c r="A45" s="121">
        <v>1</v>
      </c>
      <c r="B45" s="124" t="s">
        <v>78</v>
      </c>
      <c r="C45" s="129" t="e">
        <f>#REF!</f>
        <v>#REF!</v>
      </c>
      <c r="D45" s="121">
        <v>0</v>
      </c>
      <c r="E45" s="129" t="e">
        <f>#REF!</f>
        <v>#REF!</v>
      </c>
      <c r="F45" s="121">
        <v>0</v>
      </c>
      <c r="G45" s="38" t="s">
        <v>71</v>
      </c>
      <c r="H45" s="3" t="s">
        <v>82</v>
      </c>
      <c r="I45" s="3">
        <v>0</v>
      </c>
      <c r="J45" s="53">
        <v>10</v>
      </c>
      <c r="K45" s="53">
        <v>10</v>
      </c>
    </row>
    <row r="46" spans="1:11" ht="51" hidden="1">
      <c r="A46" s="122"/>
      <c r="B46" s="125"/>
      <c r="C46" s="131"/>
      <c r="D46" s="122"/>
      <c r="E46" s="131"/>
      <c r="F46" s="122"/>
      <c r="G46" s="42" t="s">
        <v>83</v>
      </c>
      <c r="H46" s="3" t="s">
        <v>82</v>
      </c>
      <c r="I46" s="3">
        <v>0</v>
      </c>
      <c r="J46" s="3">
        <v>2</v>
      </c>
      <c r="K46" s="53">
        <v>2</v>
      </c>
    </row>
    <row r="47" spans="1:11" ht="51" hidden="1">
      <c r="A47" s="123"/>
      <c r="B47" s="126"/>
      <c r="C47" s="130"/>
      <c r="D47" s="123"/>
      <c r="E47" s="130"/>
      <c r="F47" s="123"/>
      <c r="G47" s="42" t="s">
        <v>84</v>
      </c>
      <c r="H47" s="3" t="s">
        <v>82</v>
      </c>
      <c r="I47" s="3">
        <v>0</v>
      </c>
      <c r="J47" s="3"/>
      <c r="K47" s="53"/>
    </row>
    <row r="48" spans="1:11" ht="79.5" customHeight="1" hidden="1">
      <c r="A48" s="121">
        <v>2</v>
      </c>
      <c r="B48" s="124" t="s">
        <v>79</v>
      </c>
      <c r="C48" s="129" t="e">
        <f>#REF!</f>
        <v>#REF!</v>
      </c>
      <c r="D48" s="129" t="e">
        <f>#REF!+#REF!+#REF!</f>
        <v>#REF!</v>
      </c>
      <c r="E48" s="129" t="e">
        <f>#REF!</f>
        <v>#REF!</v>
      </c>
      <c r="F48" s="129" t="e">
        <f>#REF!+#REF!+#REF!</f>
        <v>#REF!</v>
      </c>
      <c r="G48" s="42" t="s">
        <v>85</v>
      </c>
      <c r="H48" s="3" t="s">
        <v>147</v>
      </c>
      <c r="I48" s="3">
        <v>69.75</v>
      </c>
      <c r="J48" s="3">
        <v>75</v>
      </c>
      <c r="K48" s="53">
        <v>75</v>
      </c>
    </row>
    <row r="49" spans="1:11" ht="78.75" customHeight="1" hidden="1">
      <c r="A49" s="123"/>
      <c r="B49" s="126"/>
      <c r="C49" s="130"/>
      <c r="D49" s="130"/>
      <c r="E49" s="130"/>
      <c r="F49" s="130"/>
      <c r="G49" s="42" t="s">
        <v>86</v>
      </c>
      <c r="H49" s="3" t="s">
        <v>147</v>
      </c>
      <c r="I49" s="3">
        <v>69.75</v>
      </c>
      <c r="J49" s="3">
        <v>75</v>
      </c>
      <c r="K49" s="53">
        <v>69.75</v>
      </c>
    </row>
    <row r="50" spans="1:11" ht="52.5" customHeight="1" hidden="1">
      <c r="A50" s="121">
        <v>3</v>
      </c>
      <c r="B50" s="124" t="s">
        <v>80</v>
      </c>
      <c r="C50" s="127" t="e">
        <f>#REF!</f>
        <v>#REF!</v>
      </c>
      <c r="D50" s="127" t="e">
        <f>#REF!+#REF!+#REF!</f>
        <v>#REF!</v>
      </c>
      <c r="E50" s="127" t="e">
        <f>#REF!</f>
        <v>#REF!</v>
      </c>
      <c r="F50" s="127" t="e">
        <f>#REF!+#REF!+#REF!</f>
        <v>#REF!</v>
      </c>
      <c r="G50" s="42" t="s">
        <v>87</v>
      </c>
      <c r="H50" s="3" t="s">
        <v>225</v>
      </c>
      <c r="I50" s="3">
        <v>24</v>
      </c>
      <c r="J50" s="3">
        <v>30</v>
      </c>
      <c r="K50" s="53">
        <v>30</v>
      </c>
    </row>
    <row r="51" spans="1:11" ht="27" customHeight="1" hidden="1">
      <c r="A51" s="123"/>
      <c r="B51" s="126"/>
      <c r="C51" s="128"/>
      <c r="D51" s="128"/>
      <c r="E51" s="128"/>
      <c r="F51" s="128"/>
      <c r="G51" s="42" t="s">
        <v>88</v>
      </c>
      <c r="H51" s="3" t="s">
        <v>165</v>
      </c>
      <c r="I51" s="3">
        <v>20</v>
      </c>
      <c r="J51" s="3">
        <v>25</v>
      </c>
      <c r="K51" s="53">
        <v>25</v>
      </c>
    </row>
    <row r="52" spans="1:11" ht="18" customHeight="1" hidden="1">
      <c r="A52" s="46" t="s">
        <v>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04.25" customHeight="1" hidden="1">
      <c r="A53" s="3">
        <v>1</v>
      </c>
      <c r="B53" s="42" t="s">
        <v>224</v>
      </c>
      <c r="C53" s="3">
        <v>0</v>
      </c>
      <c r="D53" s="3">
        <v>0</v>
      </c>
      <c r="E53" s="3">
        <v>0</v>
      </c>
      <c r="F53" s="3">
        <v>0</v>
      </c>
      <c r="G53" s="42" t="s">
        <v>2</v>
      </c>
      <c r="H53" s="3" t="s">
        <v>147</v>
      </c>
      <c r="I53" s="3">
        <v>50</v>
      </c>
      <c r="J53" s="3"/>
      <c r="K53" s="53"/>
    </row>
    <row r="54" spans="1:11" ht="66" hidden="1">
      <c r="A54" s="3">
        <v>2</v>
      </c>
      <c r="B54" s="42" t="s">
        <v>204</v>
      </c>
      <c r="C54" s="3">
        <v>0</v>
      </c>
      <c r="D54" s="3">
        <v>0</v>
      </c>
      <c r="E54" s="3">
        <v>0</v>
      </c>
      <c r="F54" s="3">
        <v>0</v>
      </c>
      <c r="G54" s="42" t="s">
        <v>1</v>
      </c>
      <c r="H54" s="3" t="s">
        <v>147</v>
      </c>
      <c r="I54" s="3">
        <v>0</v>
      </c>
      <c r="J54" s="3">
        <v>100</v>
      </c>
      <c r="K54" s="53">
        <v>0</v>
      </c>
    </row>
    <row r="55" spans="1:11" ht="25.5" customHeight="1" hidden="1">
      <c r="A55" s="140" t="s">
        <v>26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2"/>
    </row>
    <row r="56" spans="1:11" ht="76.5" hidden="1">
      <c r="A56" s="3">
        <v>1</v>
      </c>
      <c r="B56" s="42" t="s">
        <v>40</v>
      </c>
      <c r="C56" s="55" t="e">
        <f>#REF!</f>
        <v>#REF!</v>
      </c>
      <c r="D56" s="55" t="e">
        <f>#REF!+#REF!+#REF!</f>
        <v>#REF!</v>
      </c>
      <c r="E56" s="55" t="e">
        <f>#REF!</f>
        <v>#REF!</v>
      </c>
      <c r="F56" s="55" t="e">
        <f>#REF!+#REF!+#REF!</f>
        <v>#REF!</v>
      </c>
      <c r="G56" s="42" t="s">
        <v>47</v>
      </c>
      <c r="H56" s="3" t="s">
        <v>82</v>
      </c>
      <c r="I56" s="3">
        <v>3</v>
      </c>
      <c r="J56" s="3">
        <v>90</v>
      </c>
      <c r="K56" s="53">
        <v>90</v>
      </c>
    </row>
    <row r="57" spans="1:11" ht="79.5" customHeight="1" hidden="1">
      <c r="A57" s="3">
        <v>2</v>
      </c>
      <c r="B57" s="42" t="s">
        <v>41</v>
      </c>
      <c r="C57" s="3">
        <v>0</v>
      </c>
      <c r="D57" s="3">
        <v>0</v>
      </c>
      <c r="E57" s="3">
        <v>0</v>
      </c>
      <c r="F57" s="3">
        <v>0</v>
      </c>
      <c r="G57" s="42" t="s">
        <v>48</v>
      </c>
      <c r="H57" s="3" t="s">
        <v>147</v>
      </c>
      <c r="I57" s="3">
        <v>10</v>
      </c>
      <c r="J57" s="3">
        <v>50</v>
      </c>
      <c r="K57" s="53">
        <v>50</v>
      </c>
    </row>
    <row r="58" spans="1:11" ht="76.5" customHeight="1" hidden="1">
      <c r="A58" s="3">
        <v>3</v>
      </c>
      <c r="B58" s="42" t="s">
        <v>42</v>
      </c>
      <c r="C58" s="3">
        <v>0</v>
      </c>
      <c r="D58" s="3">
        <v>0</v>
      </c>
      <c r="E58" s="3">
        <v>0</v>
      </c>
      <c r="F58" s="3">
        <v>0</v>
      </c>
      <c r="G58" s="42" t="s">
        <v>49</v>
      </c>
      <c r="H58" s="3" t="s">
        <v>147</v>
      </c>
      <c r="I58" s="3">
        <v>30</v>
      </c>
      <c r="J58" s="3">
        <v>53</v>
      </c>
      <c r="K58" s="53">
        <v>53</v>
      </c>
    </row>
    <row r="59" spans="1:11" ht="78" customHeight="1" hidden="1">
      <c r="A59" s="121">
        <v>4</v>
      </c>
      <c r="B59" s="124" t="s">
        <v>43</v>
      </c>
      <c r="C59" s="121">
        <v>0</v>
      </c>
      <c r="D59" s="121">
        <v>0</v>
      </c>
      <c r="E59" s="121">
        <v>0</v>
      </c>
      <c r="F59" s="121">
        <v>0</v>
      </c>
      <c r="G59" s="42" t="s">
        <v>50</v>
      </c>
      <c r="H59" s="3" t="s">
        <v>147</v>
      </c>
      <c r="I59" s="3">
        <v>0</v>
      </c>
      <c r="J59" s="3">
        <v>38</v>
      </c>
      <c r="K59" s="53">
        <v>38</v>
      </c>
    </row>
    <row r="60" spans="1:11" ht="66" customHeight="1" hidden="1">
      <c r="A60" s="123"/>
      <c r="B60" s="126"/>
      <c r="C60" s="123"/>
      <c r="D60" s="123"/>
      <c r="E60" s="123"/>
      <c r="F60" s="123"/>
      <c r="G60" s="42" t="s">
        <v>51</v>
      </c>
      <c r="H60" s="3" t="s">
        <v>182</v>
      </c>
      <c r="I60" s="3">
        <v>0</v>
      </c>
      <c r="J60" s="3">
        <v>30</v>
      </c>
      <c r="K60" s="53">
        <v>30</v>
      </c>
    </row>
    <row r="61" spans="1:11" ht="89.25" hidden="1">
      <c r="A61" s="3">
        <v>5</v>
      </c>
      <c r="B61" s="42" t="s">
        <v>44</v>
      </c>
      <c r="C61" s="55" t="e">
        <f>#REF!</f>
        <v>#REF!</v>
      </c>
      <c r="D61" s="55" t="e">
        <f>#REF!+#REF!+#REF!</f>
        <v>#REF!</v>
      </c>
      <c r="E61" s="55" t="e">
        <f>#REF!</f>
        <v>#REF!</v>
      </c>
      <c r="F61" s="3">
        <v>0</v>
      </c>
      <c r="G61" s="42" t="s">
        <v>52</v>
      </c>
      <c r="H61" s="3" t="s">
        <v>147</v>
      </c>
      <c r="I61" s="3">
        <v>0</v>
      </c>
      <c r="J61" s="3">
        <v>30</v>
      </c>
      <c r="K61" s="53">
        <v>30</v>
      </c>
    </row>
    <row r="62" spans="1:11" ht="76.5" hidden="1">
      <c r="A62" s="3">
        <v>6</v>
      </c>
      <c r="B62" s="42" t="s">
        <v>45</v>
      </c>
      <c r="C62" s="55" t="e">
        <f>#REF!</f>
        <v>#REF!</v>
      </c>
      <c r="D62" s="3">
        <v>0</v>
      </c>
      <c r="E62" s="55" t="e">
        <f>#REF!</f>
        <v>#REF!</v>
      </c>
      <c r="F62" s="3">
        <v>0</v>
      </c>
      <c r="G62" s="42" t="s">
        <v>53</v>
      </c>
      <c r="H62" s="3" t="s">
        <v>147</v>
      </c>
      <c r="I62" s="3">
        <v>10</v>
      </c>
      <c r="J62" s="3">
        <v>75</v>
      </c>
      <c r="K62" s="53">
        <v>75</v>
      </c>
    </row>
    <row r="63" spans="1:11" ht="63.75" hidden="1">
      <c r="A63" s="3">
        <v>7</v>
      </c>
      <c r="B63" s="42" t="s">
        <v>46</v>
      </c>
      <c r="C63" s="3">
        <v>0</v>
      </c>
      <c r="D63" s="3">
        <v>0</v>
      </c>
      <c r="E63" s="3">
        <v>0</v>
      </c>
      <c r="F63" s="3">
        <v>0</v>
      </c>
      <c r="G63" s="42" t="s">
        <v>54</v>
      </c>
      <c r="H63" s="3" t="s">
        <v>147</v>
      </c>
      <c r="I63" s="3">
        <v>5</v>
      </c>
      <c r="J63" s="3">
        <v>35</v>
      </c>
      <c r="K63" s="53">
        <v>35</v>
      </c>
    </row>
    <row r="64" spans="1:11" ht="42.75" customHeight="1">
      <c r="A64" s="140" t="s">
        <v>9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2"/>
    </row>
    <row r="65" spans="1:11" ht="93" customHeight="1">
      <c r="A65" s="121">
        <v>1</v>
      </c>
      <c r="B65" s="150" t="s">
        <v>55</v>
      </c>
      <c r="C65" s="121">
        <v>0</v>
      </c>
      <c r="D65" s="121">
        <v>0</v>
      </c>
      <c r="E65" s="121">
        <v>0</v>
      </c>
      <c r="F65" s="121">
        <v>0</v>
      </c>
      <c r="G65" s="42" t="s">
        <v>58</v>
      </c>
      <c r="H65" s="3" t="s">
        <v>182</v>
      </c>
      <c r="I65" s="3"/>
      <c r="J65" s="3">
        <v>2</v>
      </c>
      <c r="K65" s="53">
        <v>2.4</v>
      </c>
    </row>
    <row r="66" spans="1:11" ht="40.5" customHeight="1">
      <c r="A66" s="153"/>
      <c r="B66" s="151"/>
      <c r="C66" s="153"/>
      <c r="D66" s="153"/>
      <c r="E66" s="153"/>
      <c r="F66" s="153"/>
      <c r="G66" s="42" t="s">
        <v>59</v>
      </c>
      <c r="H66" s="3" t="s">
        <v>168</v>
      </c>
      <c r="I66" s="3"/>
      <c r="J66" s="3">
        <v>5</v>
      </c>
      <c r="K66" s="53">
        <v>2</v>
      </c>
    </row>
    <row r="67" spans="1:11" ht="66" customHeight="1">
      <c r="A67" s="153"/>
      <c r="B67" s="151"/>
      <c r="C67" s="153"/>
      <c r="D67" s="153"/>
      <c r="E67" s="153"/>
      <c r="F67" s="153"/>
      <c r="G67" s="42" t="s">
        <v>60</v>
      </c>
      <c r="H67" s="3" t="s">
        <v>168</v>
      </c>
      <c r="I67" s="3"/>
      <c r="J67" s="3">
        <v>80</v>
      </c>
      <c r="K67" s="53">
        <v>89.9</v>
      </c>
    </row>
    <row r="68" spans="1:11" ht="53.25" customHeight="1">
      <c r="A68" s="153"/>
      <c r="B68" s="151"/>
      <c r="C68" s="153"/>
      <c r="D68" s="153"/>
      <c r="E68" s="153"/>
      <c r="F68" s="153"/>
      <c r="G68" s="42" t="s">
        <v>61</v>
      </c>
      <c r="H68" s="3" t="s">
        <v>62</v>
      </c>
      <c r="I68" s="3"/>
      <c r="J68" s="3">
        <v>15</v>
      </c>
      <c r="K68" s="53">
        <v>13.5</v>
      </c>
    </row>
    <row r="69" spans="1:11" ht="64.5" customHeight="1">
      <c r="A69" s="153"/>
      <c r="B69" s="151"/>
      <c r="C69" s="153"/>
      <c r="D69" s="153"/>
      <c r="E69" s="153"/>
      <c r="F69" s="153"/>
      <c r="G69" s="42" t="s">
        <v>63</v>
      </c>
      <c r="H69" s="3" t="s">
        <v>168</v>
      </c>
      <c r="I69" s="3">
        <v>85</v>
      </c>
      <c r="J69" s="3">
        <v>100</v>
      </c>
      <c r="K69" s="53">
        <v>100</v>
      </c>
    </row>
    <row r="70" spans="1:11" ht="130.5" customHeight="1">
      <c r="A70" s="154"/>
      <c r="B70" s="152"/>
      <c r="C70" s="154"/>
      <c r="D70" s="154"/>
      <c r="E70" s="154"/>
      <c r="F70" s="154"/>
      <c r="G70" s="42" t="s">
        <v>215</v>
      </c>
      <c r="H70" s="3" t="s">
        <v>168</v>
      </c>
      <c r="I70" s="3"/>
      <c r="J70" s="3">
        <v>100</v>
      </c>
      <c r="K70" s="53">
        <v>100</v>
      </c>
    </row>
    <row r="71" spans="1:11" ht="67.5" customHeight="1">
      <c r="A71" s="121">
        <v>2</v>
      </c>
      <c r="B71" s="150" t="s">
        <v>56</v>
      </c>
      <c r="C71" s="127">
        <f>МФЦ!F21</f>
        <v>5631.389999999999</v>
      </c>
      <c r="D71" s="155">
        <f>МФЦ!D21+МФЦ!E21+МФЦ!G21</f>
        <v>24511</v>
      </c>
      <c r="E71" s="127">
        <f>МФЦ!M21</f>
        <v>4911.16</v>
      </c>
      <c r="F71" s="127">
        <f>МФЦ!K21+МФЦ!L21+МФЦ!N21</f>
        <v>5829.12</v>
      </c>
      <c r="G71" s="42" t="s">
        <v>64</v>
      </c>
      <c r="H71" s="3" t="s">
        <v>182</v>
      </c>
      <c r="I71" s="3"/>
      <c r="J71" s="3">
        <v>15</v>
      </c>
      <c r="K71" s="53">
        <v>14</v>
      </c>
    </row>
    <row r="72" spans="1:11" ht="14.25" customHeight="1">
      <c r="A72" s="153"/>
      <c r="B72" s="151"/>
      <c r="C72" s="153"/>
      <c r="D72" s="153"/>
      <c r="E72" s="153"/>
      <c r="F72" s="153"/>
      <c r="G72" s="42" t="s">
        <v>65</v>
      </c>
      <c r="H72" s="3" t="s">
        <v>182</v>
      </c>
      <c r="I72" s="3"/>
      <c r="J72" s="3"/>
      <c r="K72" s="53">
        <v>14</v>
      </c>
    </row>
    <row r="73" spans="1:11" ht="25.5" customHeight="1">
      <c r="A73" s="153"/>
      <c r="B73" s="151"/>
      <c r="C73" s="153"/>
      <c r="D73" s="153"/>
      <c r="E73" s="153"/>
      <c r="F73" s="153"/>
      <c r="G73" s="42" t="s">
        <v>66</v>
      </c>
      <c r="H73" s="3" t="s">
        <v>182</v>
      </c>
      <c r="I73" s="3"/>
      <c r="J73" s="3"/>
      <c r="K73" s="53">
        <v>0</v>
      </c>
    </row>
    <row r="74" spans="1:11" ht="57" customHeight="1">
      <c r="A74" s="153"/>
      <c r="B74" s="151"/>
      <c r="C74" s="153"/>
      <c r="D74" s="153"/>
      <c r="E74" s="153"/>
      <c r="F74" s="153"/>
      <c r="G74" s="42" t="s">
        <v>67</v>
      </c>
      <c r="H74" s="3" t="s">
        <v>182</v>
      </c>
      <c r="I74" s="3"/>
      <c r="J74" s="3">
        <v>70</v>
      </c>
      <c r="K74" s="53">
        <v>70</v>
      </c>
    </row>
    <row r="75" spans="1:11" ht="93.75" customHeight="1">
      <c r="A75" s="153"/>
      <c r="B75" s="151"/>
      <c r="C75" s="153"/>
      <c r="D75" s="153"/>
      <c r="E75" s="153"/>
      <c r="F75" s="153"/>
      <c r="G75" s="42" t="s">
        <v>68</v>
      </c>
      <c r="H75" s="3" t="s">
        <v>168</v>
      </c>
      <c r="I75" s="3"/>
      <c r="J75" s="3">
        <v>40</v>
      </c>
      <c r="K75" s="53" t="s">
        <v>216</v>
      </c>
    </row>
    <row r="76" spans="1:11" ht="66" customHeight="1">
      <c r="A76" s="154"/>
      <c r="B76" s="152"/>
      <c r="C76" s="154"/>
      <c r="D76" s="154"/>
      <c r="E76" s="154"/>
      <c r="F76" s="154"/>
      <c r="G76" s="42" t="s">
        <v>125</v>
      </c>
      <c r="H76" s="3" t="s">
        <v>168</v>
      </c>
      <c r="I76" s="3"/>
      <c r="J76" s="3">
        <v>70</v>
      </c>
      <c r="K76" s="53">
        <v>90</v>
      </c>
    </row>
    <row r="77" spans="1:11" ht="66" customHeight="1">
      <c r="A77" s="121">
        <v>3</v>
      </c>
      <c r="B77" s="124" t="s">
        <v>57</v>
      </c>
      <c r="C77" s="121">
        <v>0</v>
      </c>
      <c r="D77" s="121">
        <v>0</v>
      </c>
      <c r="E77" s="121">
        <v>0</v>
      </c>
      <c r="F77" s="121">
        <v>0</v>
      </c>
      <c r="G77" s="42" t="s">
        <v>226</v>
      </c>
      <c r="H77" s="3" t="s">
        <v>168</v>
      </c>
      <c r="I77" s="3"/>
      <c r="J77" s="3">
        <v>100</v>
      </c>
      <c r="K77" s="53">
        <v>100</v>
      </c>
    </row>
    <row r="78" spans="1:11" ht="51.75" customHeight="1">
      <c r="A78" s="122"/>
      <c r="B78" s="125"/>
      <c r="C78" s="122"/>
      <c r="D78" s="122"/>
      <c r="E78" s="122"/>
      <c r="F78" s="122"/>
      <c r="G78" s="42" t="s">
        <v>126</v>
      </c>
      <c r="H78" s="3" t="s">
        <v>168</v>
      </c>
      <c r="I78" s="3"/>
      <c r="J78" s="3">
        <v>100</v>
      </c>
      <c r="K78" s="53">
        <v>100</v>
      </c>
    </row>
    <row r="79" spans="1:11" ht="89.25" customHeight="1">
      <c r="A79" s="123"/>
      <c r="B79" s="126"/>
      <c r="C79" s="123"/>
      <c r="D79" s="123"/>
      <c r="E79" s="123"/>
      <c r="F79" s="123"/>
      <c r="G79" s="42" t="s">
        <v>127</v>
      </c>
      <c r="H79" s="3" t="s">
        <v>168</v>
      </c>
      <c r="I79" s="3"/>
      <c r="J79" s="3">
        <v>17</v>
      </c>
      <c r="K79" s="53">
        <v>17</v>
      </c>
    </row>
    <row r="80" spans="1:11" ht="27" customHeight="1" hidden="1">
      <c r="A80" s="143" t="s">
        <v>10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9"/>
    </row>
    <row r="81" spans="1:12" ht="56.25" customHeight="1" hidden="1">
      <c r="A81" s="3">
        <v>1</v>
      </c>
      <c r="B81" s="42" t="s">
        <v>11</v>
      </c>
      <c r="C81" s="3">
        <v>0</v>
      </c>
      <c r="D81" s="3">
        <v>0</v>
      </c>
      <c r="E81" s="3">
        <v>0</v>
      </c>
      <c r="F81" s="3">
        <v>0</v>
      </c>
      <c r="G81" s="42" t="s">
        <v>15</v>
      </c>
      <c r="H81" s="3" t="s">
        <v>182</v>
      </c>
      <c r="I81" s="3">
        <v>1300</v>
      </c>
      <c r="J81" s="3">
        <v>1370</v>
      </c>
      <c r="K81" s="53" t="s">
        <v>202</v>
      </c>
      <c r="L81" s="54" t="s">
        <v>203</v>
      </c>
    </row>
    <row r="82" spans="1:12" ht="75.75" customHeight="1" hidden="1">
      <c r="A82" s="121">
        <v>2</v>
      </c>
      <c r="B82" s="124" t="s">
        <v>12</v>
      </c>
      <c r="C82" s="121" t="e">
        <f>#REF!</f>
        <v>#REF!</v>
      </c>
      <c r="D82" s="121" t="e">
        <f>#REF!+#REF!+#REF!</f>
        <v>#REF!</v>
      </c>
      <c r="E82" s="121" t="e">
        <f>#REF!</f>
        <v>#REF!</v>
      </c>
      <c r="F82" s="121" t="e">
        <f>#REF!+#REF!+#REF!</f>
        <v>#REF!</v>
      </c>
      <c r="G82" s="42" t="s">
        <v>16</v>
      </c>
      <c r="H82" s="3" t="s">
        <v>182</v>
      </c>
      <c r="I82" s="3">
        <v>10200</v>
      </c>
      <c r="J82" s="3">
        <v>11000</v>
      </c>
      <c r="K82" s="53" t="s">
        <v>202</v>
      </c>
      <c r="L82" s="54" t="s">
        <v>203</v>
      </c>
    </row>
    <row r="83" spans="1:12" ht="39.75" customHeight="1" hidden="1">
      <c r="A83" s="122"/>
      <c r="B83" s="125"/>
      <c r="C83" s="122"/>
      <c r="D83" s="122"/>
      <c r="E83" s="122"/>
      <c r="F83" s="122"/>
      <c r="G83" s="42" t="s">
        <v>23</v>
      </c>
      <c r="H83" s="3" t="s">
        <v>17</v>
      </c>
      <c r="I83" s="3">
        <v>18623.8</v>
      </c>
      <c r="J83" s="3">
        <v>21086.3</v>
      </c>
      <c r="K83" s="53" t="s">
        <v>202</v>
      </c>
      <c r="L83" s="54" t="s">
        <v>203</v>
      </c>
    </row>
    <row r="84" spans="1:12" ht="29.25" customHeight="1" hidden="1">
      <c r="A84" s="123"/>
      <c r="B84" s="126"/>
      <c r="C84" s="123"/>
      <c r="D84" s="123"/>
      <c r="E84" s="123"/>
      <c r="F84" s="123"/>
      <c r="G84" s="42" t="s">
        <v>18</v>
      </c>
      <c r="H84" s="3" t="s">
        <v>19</v>
      </c>
      <c r="I84" s="3">
        <v>32571.3</v>
      </c>
      <c r="J84" s="3">
        <v>38342.1</v>
      </c>
      <c r="K84" s="53" t="s">
        <v>202</v>
      </c>
      <c r="L84" s="54" t="s">
        <v>203</v>
      </c>
    </row>
    <row r="85" spans="1:12" ht="41.25" customHeight="1" hidden="1">
      <c r="A85" s="3">
        <v>3</v>
      </c>
      <c r="B85" s="42" t="s">
        <v>13</v>
      </c>
      <c r="C85" s="3">
        <v>0</v>
      </c>
      <c r="D85" s="3">
        <v>0</v>
      </c>
      <c r="E85" s="3">
        <v>0</v>
      </c>
      <c r="F85" s="3">
        <v>0</v>
      </c>
      <c r="G85" s="42" t="s">
        <v>20</v>
      </c>
      <c r="H85" s="3" t="s">
        <v>19</v>
      </c>
      <c r="I85" s="3">
        <v>1372.2</v>
      </c>
      <c r="J85" s="3">
        <v>1600.2</v>
      </c>
      <c r="K85" s="53" t="s">
        <v>202</v>
      </c>
      <c r="L85" s="54" t="s">
        <v>203</v>
      </c>
    </row>
    <row r="86" spans="1:12" ht="38.25" customHeight="1" hidden="1">
      <c r="A86" s="3">
        <v>4</v>
      </c>
      <c r="B86" s="42" t="s">
        <v>14</v>
      </c>
      <c r="C86" s="3">
        <v>0</v>
      </c>
      <c r="D86" s="3">
        <v>0</v>
      </c>
      <c r="E86" s="3">
        <v>0</v>
      </c>
      <c r="F86" s="3">
        <v>0</v>
      </c>
      <c r="G86" s="42" t="s">
        <v>21</v>
      </c>
      <c r="H86" s="3" t="s">
        <v>157</v>
      </c>
      <c r="I86" s="3">
        <v>2</v>
      </c>
      <c r="J86" s="3">
        <v>2</v>
      </c>
      <c r="K86" s="53" t="s">
        <v>202</v>
      </c>
      <c r="L86" s="54" t="s">
        <v>203</v>
      </c>
    </row>
    <row r="87" spans="1:12" ht="40.5" customHeight="1" hidden="1">
      <c r="A87" s="42"/>
      <c r="B87" s="42"/>
      <c r="C87" s="3"/>
      <c r="D87" s="3"/>
      <c r="E87" s="3"/>
      <c r="F87" s="3"/>
      <c r="G87" s="42" t="s">
        <v>22</v>
      </c>
      <c r="H87" s="3" t="s">
        <v>182</v>
      </c>
      <c r="I87" s="3">
        <v>30</v>
      </c>
      <c r="J87" s="3">
        <v>30</v>
      </c>
      <c r="K87" s="53" t="s">
        <v>202</v>
      </c>
      <c r="L87" s="54" t="s">
        <v>203</v>
      </c>
    </row>
    <row r="88" spans="1:11" ht="27" customHeight="1" hidden="1">
      <c r="A88" s="140" t="s">
        <v>25</v>
      </c>
      <c r="B88" s="141"/>
      <c r="C88" s="141"/>
      <c r="D88" s="141"/>
      <c r="E88" s="141"/>
      <c r="F88" s="141"/>
      <c r="G88" s="141"/>
      <c r="H88" s="141"/>
      <c r="I88" s="141"/>
      <c r="J88" s="141"/>
      <c r="K88" s="142"/>
    </row>
    <row r="89" spans="1:11" ht="167.25" customHeight="1" hidden="1">
      <c r="A89" s="3">
        <v>1</v>
      </c>
      <c r="B89" s="48" t="s">
        <v>24</v>
      </c>
      <c r="C89" s="3">
        <v>0</v>
      </c>
      <c r="D89" s="3">
        <v>0</v>
      </c>
      <c r="E89" s="3">
        <v>0</v>
      </c>
      <c r="F89" s="3">
        <v>0</v>
      </c>
      <c r="G89" s="42" t="s">
        <v>211</v>
      </c>
      <c r="H89" s="3" t="s">
        <v>147</v>
      </c>
      <c r="I89" s="3">
        <v>9.3</v>
      </c>
      <c r="J89" s="3">
        <v>30.7</v>
      </c>
      <c r="K89" s="53">
        <v>27.2</v>
      </c>
    </row>
    <row r="90" spans="1:11" ht="117" customHeight="1" hidden="1">
      <c r="A90" s="42"/>
      <c r="B90" s="42"/>
      <c r="C90" s="42"/>
      <c r="D90" s="42"/>
      <c r="E90" s="42"/>
      <c r="F90" s="42"/>
      <c r="G90" s="42" t="s">
        <v>212</v>
      </c>
      <c r="H90" s="3" t="s">
        <v>147</v>
      </c>
      <c r="I90" s="3">
        <v>9.3</v>
      </c>
      <c r="J90" s="3">
        <v>30.7</v>
      </c>
      <c r="K90" s="53">
        <v>27.2</v>
      </c>
    </row>
    <row r="91" spans="1:11" ht="117.75" customHeight="1" hidden="1">
      <c r="A91" s="3"/>
      <c r="B91" s="42"/>
      <c r="C91" s="42"/>
      <c r="D91" s="42"/>
      <c r="E91" s="42"/>
      <c r="F91" s="42"/>
      <c r="G91" s="42" t="s">
        <v>213</v>
      </c>
      <c r="H91" s="3" t="s">
        <v>147</v>
      </c>
      <c r="I91" s="3">
        <v>6.5</v>
      </c>
      <c r="J91" s="52">
        <v>12</v>
      </c>
      <c r="K91" s="59">
        <v>15</v>
      </c>
    </row>
    <row r="92" spans="1:11" ht="68.25" customHeight="1" hidden="1">
      <c r="A92" s="3">
        <v>2</v>
      </c>
      <c r="B92" s="42" t="s">
        <v>221</v>
      </c>
      <c r="C92" s="68" t="e">
        <f>#REF!</f>
        <v>#REF!</v>
      </c>
      <c r="D92" s="68" t="e">
        <f>#REF!+#REF!+#REF!</f>
        <v>#REF!</v>
      </c>
      <c r="E92" s="3" t="e">
        <f>#REF!</f>
        <v>#REF!</v>
      </c>
      <c r="F92" s="3" t="e">
        <f>#REF!+#REF!+#REF!+#REF!</f>
        <v>#REF!</v>
      </c>
      <c r="G92" s="42" t="s">
        <v>214</v>
      </c>
      <c r="H92" s="3" t="s">
        <v>147</v>
      </c>
      <c r="I92" s="3">
        <v>8</v>
      </c>
      <c r="J92" s="3">
        <v>7.5</v>
      </c>
      <c r="K92" s="53">
        <v>6.2</v>
      </c>
    </row>
    <row r="93" spans="1:11" ht="52.5" customHeight="1" hidden="1">
      <c r="A93" s="42"/>
      <c r="B93" s="42"/>
      <c r="C93" s="42"/>
      <c r="D93" s="42"/>
      <c r="E93" s="42"/>
      <c r="F93" s="42"/>
      <c r="G93" s="42" t="s">
        <v>198</v>
      </c>
      <c r="H93" s="3" t="s">
        <v>147</v>
      </c>
      <c r="I93" s="3">
        <v>92.2</v>
      </c>
      <c r="J93" s="3">
        <v>93.2</v>
      </c>
      <c r="K93" s="53">
        <v>92.2</v>
      </c>
    </row>
    <row r="94" spans="1:11" ht="132.75" customHeight="1" hidden="1">
      <c r="A94" s="42"/>
      <c r="B94" s="42"/>
      <c r="C94" s="42"/>
      <c r="D94" s="42"/>
      <c r="E94" s="42"/>
      <c r="F94" s="42"/>
      <c r="G94" s="42" t="s">
        <v>199</v>
      </c>
      <c r="H94" s="3" t="s">
        <v>147</v>
      </c>
      <c r="I94" s="3">
        <v>0</v>
      </c>
      <c r="J94" s="3">
        <v>100</v>
      </c>
      <c r="K94" s="53">
        <v>100</v>
      </c>
    </row>
    <row r="95" spans="1:11" ht="194.25" customHeight="1" hidden="1">
      <c r="A95" s="42"/>
      <c r="B95" s="42"/>
      <c r="C95" s="42"/>
      <c r="D95" s="42"/>
      <c r="E95" s="42"/>
      <c r="F95" s="42"/>
      <c r="G95" s="42" t="s">
        <v>201</v>
      </c>
      <c r="H95" s="3" t="s">
        <v>147</v>
      </c>
      <c r="I95" s="3">
        <v>0</v>
      </c>
      <c r="J95" s="3">
        <v>100</v>
      </c>
      <c r="K95" s="53">
        <v>100</v>
      </c>
    </row>
    <row r="96" spans="1:11" ht="169.5" customHeight="1" hidden="1">
      <c r="A96" s="42"/>
      <c r="B96" s="42"/>
      <c r="C96" s="42"/>
      <c r="D96" s="42"/>
      <c r="E96" s="42"/>
      <c r="F96" s="42"/>
      <c r="G96" s="42" t="s">
        <v>200</v>
      </c>
      <c r="H96" s="3" t="s">
        <v>147</v>
      </c>
      <c r="I96" s="3">
        <v>0</v>
      </c>
      <c r="J96" s="3">
        <v>100</v>
      </c>
      <c r="K96" s="53">
        <v>100</v>
      </c>
    </row>
    <row r="97" spans="1:11" ht="30.75" customHeight="1" hidden="1">
      <c r="A97" s="143" t="s">
        <v>28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9"/>
    </row>
    <row r="98" spans="1:11" ht="53.25" customHeight="1" hidden="1">
      <c r="A98" s="121">
        <v>1</v>
      </c>
      <c r="B98" s="124" t="s">
        <v>27</v>
      </c>
      <c r="C98" s="121" t="e">
        <f>#REF!</f>
        <v>#REF!</v>
      </c>
      <c r="D98" s="129" t="e">
        <f>#REF!+#REF!+#REF!</f>
        <v>#REF!</v>
      </c>
      <c r="E98" s="129" t="e">
        <f>#REF!</f>
        <v>#REF!</v>
      </c>
      <c r="F98" s="129" t="e">
        <f>#REF!+#REF!+#REF!</f>
        <v>#REF!</v>
      </c>
      <c r="G98" s="69" t="s">
        <v>209</v>
      </c>
      <c r="H98" s="48" t="s">
        <v>168</v>
      </c>
      <c r="I98" s="48">
        <v>0</v>
      </c>
      <c r="J98" s="48">
        <v>100</v>
      </c>
      <c r="K98" s="50">
        <v>100</v>
      </c>
    </row>
    <row r="99" spans="1:11" ht="66.75" customHeight="1" hidden="1">
      <c r="A99" s="122"/>
      <c r="B99" s="125"/>
      <c r="C99" s="122"/>
      <c r="D99" s="131"/>
      <c r="E99" s="131"/>
      <c r="F99" s="131"/>
      <c r="G99" s="69" t="s">
        <v>210</v>
      </c>
      <c r="H99" s="48" t="s">
        <v>29</v>
      </c>
      <c r="I99" s="48"/>
      <c r="J99" s="48">
        <v>4</v>
      </c>
      <c r="K99" s="50">
        <v>4</v>
      </c>
    </row>
    <row r="100" spans="1:11" ht="53.25" customHeight="1" hidden="1">
      <c r="A100" s="123"/>
      <c r="B100" s="126"/>
      <c r="C100" s="123"/>
      <c r="D100" s="130"/>
      <c r="E100" s="130"/>
      <c r="F100" s="130"/>
      <c r="G100" s="69" t="s">
        <v>30</v>
      </c>
      <c r="H100" s="48" t="s">
        <v>168</v>
      </c>
      <c r="I100" s="48"/>
      <c r="J100" s="48">
        <v>100</v>
      </c>
      <c r="K100" s="50">
        <v>100</v>
      </c>
    </row>
    <row r="101" spans="1:11" ht="29.25" customHeight="1" hidden="1">
      <c r="A101" s="136" t="s">
        <v>32</v>
      </c>
      <c r="B101" s="137"/>
      <c r="C101" s="137"/>
      <c r="D101" s="137"/>
      <c r="E101" s="137"/>
      <c r="F101" s="137"/>
      <c r="G101" s="138"/>
      <c r="H101" s="138"/>
      <c r="I101" s="138"/>
      <c r="J101" s="138"/>
      <c r="K101" s="139"/>
    </row>
    <row r="102" spans="1:11" ht="81" customHeight="1" hidden="1">
      <c r="A102" s="66">
        <v>2</v>
      </c>
      <c r="B102" s="65" t="s">
        <v>222</v>
      </c>
      <c r="C102" s="67" t="e">
        <f>#REF!</f>
        <v>#REF!</v>
      </c>
      <c r="D102" s="66">
        <v>0</v>
      </c>
      <c r="E102" s="67" t="e">
        <f>#REF!</f>
        <v>#REF!</v>
      </c>
      <c r="F102" s="66">
        <v>0</v>
      </c>
      <c r="G102" s="65"/>
      <c r="H102" s="65"/>
      <c r="I102" s="65"/>
      <c r="J102" s="65"/>
      <c r="K102" s="65"/>
    </row>
    <row r="103" spans="1:11" ht="29.25" customHeight="1" hidden="1">
      <c r="A103" s="70">
        <v>3</v>
      </c>
      <c r="B103" s="71" t="s">
        <v>223</v>
      </c>
      <c r="C103" s="72" t="e">
        <f>#REF!</f>
        <v>#REF!</v>
      </c>
      <c r="D103" s="72" t="e">
        <f>#REF!+#REF!+#REF!+#REF!</f>
        <v>#REF!</v>
      </c>
      <c r="E103" s="72" t="e">
        <f>#REF!</f>
        <v>#REF!</v>
      </c>
      <c r="F103" s="72" t="e">
        <f>#REF!+#REF!+#REF!+#REF!</f>
        <v>#REF!</v>
      </c>
      <c r="G103" s="65"/>
      <c r="H103" s="65"/>
      <c r="I103" s="65"/>
      <c r="J103" s="65"/>
      <c r="K103" s="65"/>
    </row>
    <row r="104" spans="1:11" ht="52.5" customHeight="1" hidden="1">
      <c r="A104" s="62">
        <v>4</v>
      </c>
      <c r="B104" s="75" t="s">
        <v>31</v>
      </c>
      <c r="C104" s="83" t="e">
        <f>#REF!</f>
        <v>#REF!</v>
      </c>
      <c r="D104" s="76">
        <v>0</v>
      </c>
      <c r="E104" s="83" t="e">
        <f>#REF!</f>
        <v>#REF!</v>
      </c>
      <c r="F104" s="77">
        <v>0</v>
      </c>
      <c r="G104" s="69" t="s">
        <v>33</v>
      </c>
      <c r="H104" s="48" t="s">
        <v>34</v>
      </c>
      <c r="I104" s="58">
        <v>110.965743629745</v>
      </c>
      <c r="J104" s="58">
        <v>104.41</v>
      </c>
      <c r="K104" s="61" t="s">
        <v>218</v>
      </c>
    </row>
    <row r="105" spans="1:11" ht="52.5" customHeight="1" hidden="1">
      <c r="A105" s="64"/>
      <c r="B105" s="78"/>
      <c r="C105" s="84"/>
      <c r="D105" s="74"/>
      <c r="E105" s="84"/>
      <c r="F105" s="79"/>
      <c r="G105" s="69" t="s">
        <v>35</v>
      </c>
      <c r="H105" s="48" t="s">
        <v>36</v>
      </c>
      <c r="I105" s="58">
        <v>0.17959999999999998</v>
      </c>
      <c r="J105" s="58">
        <f>I105*0.97</f>
        <v>0.17421199999999998</v>
      </c>
      <c r="K105" s="61" t="s">
        <v>218</v>
      </c>
    </row>
    <row r="106" spans="1:11" ht="41.25" customHeight="1" hidden="1">
      <c r="A106" s="64"/>
      <c r="B106" s="78"/>
      <c r="C106" s="84"/>
      <c r="D106" s="74"/>
      <c r="E106" s="84"/>
      <c r="F106" s="79"/>
      <c r="G106" s="69" t="s">
        <v>37</v>
      </c>
      <c r="H106" s="48" t="s">
        <v>38</v>
      </c>
      <c r="I106" s="58">
        <v>1.36</v>
      </c>
      <c r="J106" s="58">
        <f>I106*0.97</f>
        <v>1.3192000000000002</v>
      </c>
      <c r="K106" s="61" t="s">
        <v>218</v>
      </c>
    </row>
    <row r="107" spans="1:11" ht="51" customHeight="1" hidden="1">
      <c r="A107" s="63"/>
      <c r="B107" s="80"/>
      <c r="C107" s="73"/>
      <c r="D107" s="81"/>
      <c r="E107" s="73"/>
      <c r="F107" s="82"/>
      <c r="G107" s="69" t="s">
        <v>39</v>
      </c>
      <c r="H107" s="48" t="s">
        <v>38</v>
      </c>
      <c r="I107" s="58">
        <v>2.86336453458138</v>
      </c>
      <c r="J107" s="58">
        <f>I107*0.97</f>
        <v>2.7774635985439384</v>
      </c>
      <c r="K107" s="61" t="s">
        <v>218</v>
      </c>
    </row>
    <row r="108" spans="1:11" ht="12.75" hidden="1">
      <c r="A108" s="73"/>
      <c r="B108" s="73"/>
      <c r="C108" s="73"/>
      <c r="D108" s="73"/>
      <c r="E108" s="73"/>
      <c r="F108" s="73"/>
      <c r="G108" s="42"/>
      <c r="H108" s="42"/>
      <c r="I108" s="42"/>
      <c r="J108" s="42"/>
      <c r="K108" s="42"/>
    </row>
    <row r="109" ht="12.75" hidden="1"/>
    <row r="110" ht="12.75" hidden="1">
      <c r="B110" t="s">
        <v>219</v>
      </c>
    </row>
    <row r="111" ht="12.75" hidden="1">
      <c r="B111" t="s">
        <v>220</v>
      </c>
    </row>
  </sheetData>
  <sheetProtection/>
  <mergeCells count="87">
    <mergeCell ref="B71:B76"/>
    <mergeCell ref="A71:A76"/>
    <mergeCell ref="C71:C76"/>
    <mergeCell ref="D71:D76"/>
    <mergeCell ref="E71:E76"/>
    <mergeCell ref="F71:F76"/>
    <mergeCell ref="B65:B70"/>
    <mergeCell ref="A65:A70"/>
    <mergeCell ref="C65:C70"/>
    <mergeCell ref="D65:D70"/>
    <mergeCell ref="E65:E70"/>
    <mergeCell ref="F65:F70"/>
    <mergeCell ref="A4:A5"/>
    <mergeCell ref="B4:B5"/>
    <mergeCell ref="C4:D4"/>
    <mergeCell ref="E4:F4"/>
    <mergeCell ref="J4:J5"/>
    <mergeCell ref="I41:I43"/>
    <mergeCell ref="D39:D40"/>
    <mergeCell ref="E39:E40"/>
    <mergeCell ref="F39:F40"/>
    <mergeCell ref="A97:K97"/>
    <mergeCell ref="J41:J43"/>
    <mergeCell ref="K41:K43"/>
    <mergeCell ref="G41:G43"/>
    <mergeCell ref="H41:H43"/>
    <mergeCell ref="K4:K5"/>
    <mergeCell ref="A28:K28"/>
    <mergeCell ref="I4:I5"/>
    <mergeCell ref="H4:H5"/>
    <mergeCell ref="G4:G5"/>
    <mergeCell ref="A101:K101"/>
    <mergeCell ref="A64:K64"/>
    <mergeCell ref="A88:K88"/>
    <mergeCell ref="A55:K55"/>
    <mergeCell ref="A80:K80"/>
    <mergeCell ref="A98:A100"/>
    <mergeCell ref="B98:B100"/>
    <mergeCell ref="C98:C100"/>
    <mergeCell ref="D98:D100"/>
    <mergeCell ref="E98:E100"/>
    <mergeCell ref="F98:F100"/>
    <mergeCell ref="A36:A38"/>
    <mergeCell ref="B36:B38"/>
    <mergeCell ref="C36:C38"/>
    <mergeCell ref="D36:D38"/>
    <mergeCell ref="E36:E38"/>
    <mergeCell ref="F36:F38"/>
    <mergeCell ref="A39:A40"/>
    <mergeCell ref="B39:B40"/>
    <mergeCell ref="C39:C40"/>
    <mergeCell ref="A45:A47"/>
    <mergeCell ref="B45:B47"/>
    <mergeCell ref="C45:C47"/>
    <mergeCell ref="D45:D47"/>
    <mergeCell ref="E45:E47"/>
    <mergeCell ref="F45:F47"/>
    <mergeCell ref="A48:A49"/>
    <mergeCell ref="B48:B49"/>
    <mergeCell ref="C48:C49"/>
    <mergeCell ref="D48:D49"/>
    <mergeCell ref="E48:E49"/>
    <mergeCell ref="F48:F49"/>
    <mergeCell ref="A50:A51"/>
    <mergeCell ref="B50:B51"/>
    <mergeCell ref="C50:C51"/>
    <mergeCell ref="D50:D51"/>
    <mergeCell ref="E50:E51"/>
    <mergeCell ref="F50:F51"/>
    <mergeCell ref="A59:A60"/>
    <mergeCell ref="B59:B60"/>
    <mergeCell ref="C59:C60"/>
    <mergeCell ref="D59:D60"/>
    <mergeCell ref="E59:E60"/>
    <mergeCell ref="F59:F60"/>
    <mergeCell ref="A77:A79"/>
    <mergeCell ref="B77:B79"/>
    <mergeCell ref="C77:C79"/>
    <mergeCell ref="D77:D79"/>
    <mergeCell ref="E77:E79"/>
    <mergeCell ref="F77:F79"/>
    <mergeCell ref="A82:A84"/>
    <mergeCell ref="B82:B84"/>
    <mergeCell ref="C82:C84"/>
    <mergeCell ref="D82:D84"/>
    <mergeCell ref="E82:E84"/>
    <mergeCell ref="F82:F84"/>
  </mergeCells>
  <printOptions/>
  <pageMargins left="0.2755905511811024" right="0" top="0.2362204724409449" bottom="0.31496062992125984" header="0.15748031496062992" footer="0.1968503937007874"/>
  <pageSetup horizontalDpi="600" verticalDpi="600" orientation="portrait" paperSize="9" scale="74" r:id="rId3"/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Ефремова</dc:creator>
  <cp:keywords/>
  <dc:description/>
  <cp:lastModifiedBy>Дегтева</cp:lastModifiedBy>
  <cp:lastPrinted>2015-02-11T07:19:53Z</cp:lastPrinted>
  <dcterms:created xsi:type="dcterms:W3CDTF">2010-07-27T12:25:19Z</dcterms:created>
  <dcterms:modified xsi:type="dcterms:W3CDTF">2015-02-11T09:40:41Z</dcterms:modified>
  <cp:category/>
  <cp:version/>
  <cp:contentType/>
  <cp:contentStatus/>
</cp:coreProperties>
</file>