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6" yWindow="155" windowWidth="11343" windowHeight="9150" tabRatio="531" activeTab="0"/>
  </bookViews>
  <sheets>
    <sheet name="Отчет по мероприятиям" sheetId="1" r:id="rId1"/>
    <sheet name="Показатели эффективности" sheetId="2" r:id="rId2"/>
  </sheets>
  <definedNames>
    <definedName name="_xlnm.Print_Titles" localSheetId="0">'Отчет по мероприятиям'!$5:$8</definedName>
    <definedName name="_xlnm.Print_Titles" localSheetId="1">'Показатели эффективности'!$4:$6</definedName>
    <definedName name="_xlnm.Print_Area" localSheetId="0">'Отчет по мероприятиям'!$A$3:$N$41</definedName>
  </definedNames>
  <calcPr fullCalcOnLoad="1"/>
</workbook>
</file>

<file path=xl/sharedStrings.xml><?xml version="1.0" encoding="utf-8"?>
<sst xmlns="http://schemas.openxmlformats.org/spreadsheetml/2006/main" count="132" uniqueCount="117">
  <si>
    <t>МП "Разработка градостроительной документации Воскресенского муниципального района Московской области на 2010-2014 годы"</t>
  </si>
  <si>
    <t>Охват территории Воскресенского района материалами дистанционного наблюдения и анализа изменений ее функционального использования</t>
  </si>
  <si>
    <t>Обеспеченность процесса реализации целей и задач политики пространственного развития территории Воскресенского района, определённых Градостроительным кодексом РФ</t>
  </si>
  <si>
    <t>Участие в муниципальном этапе Всероссийского экологического форума «Зеленая планета»</t>
  </si>
  <si>
    <t>Обеспечение деятельности муниципального экологического клуба образовательных учреждений «Экоград»</t>
  </si>
  <si>
    <t>Обеспечение деятельности химико-биологического клуба «Химбиос»</t>
  </si>
  <si>
    <t>Учебная, исследовательская  и лабораторная деятельность школьников. Составление учебной геологической карты Воскресенского района: создание базы данных для последующего заполнения карты; приобретение оборудования и реактивов для школьных лабораторных исследований; создание школьной учебной геологической карты</t>
  </si>
  <si>
    <t>Организация конкурса учебно-исследовательских работ по экологической тематике</t>
  </si>
  <si>
    <t>Организация конкурса компьютерных работ на экологическую тему</t>
  </si>
  <si>
    <t>Организация конкурса творческих работ по литературе на экологическую тему</t>
  </si>
  <si>
    <t>Организация конкурса рисунков и плакатов на экологическую тему</t>
  </si>
  <si>
    <t>Организация конкурсов на лучший экологический уголок пришкольного участка и дошкольного образовательного учреждения</t>
  </si>
  <si>
    <t>3.6.</t>
  </si>
  <si>
    <t>3.7.</t>
  </si>
  <si>
    <t>3.8.</t>
  </si>
  <si>
    <t>3.9.</t>
  </si>
  <si>
    <t>3.10.</t>
  </si>
  <si>
    <t>3.11.</t>
  </si>
  <si>
    <t>3.12.</t>
  </si>
  <si>
    <t>3.13.</t>
  </si>
  <si>
    <t>3.14.</t>
  </si>
  <si>
    <t>Объем финансирования на 2014 год (тыс.руб.)</t>
  </si>
  <si>
    <t>3.3.</t>
  </si>
  <si>
    <t>3.4.</t>
  </si>
  <si>
    <t>3.5.</t>
  </si>
  <si>
    <t>За счет основной деятельности</t>
  </si>
  <si>
    <t xml:space="preserve">Раздел 1. Комплексная экологическая оценка современного состояния окружающей среды Воскресенского района Московской области и разработка информационного сопровождения экологических проблем территории.  </t>
  </si>
  <si>
    <r>
      <t xml:space="preserve">Количество исследуемых </t>
    </r>
    <r>
      <rPr>
        <sz val="10"/>
        <color indexed="8"/>
        <rFont val="Times New Roman"/>
        <family val="1"/>
      </rPr>
      <t>компонентов окружающей природной среды.</t>
    </r>
  </si>
  <si>
    <t>Комплексная экологическая оценка современного состояния окружающей среды Воскресенского района Московской области и разработка информационного сопровождения экологических проблем территорий.</t>
  </si>
  <si>
    <t xml:space="preserve"> Охрана водных ресурсов через повышение качества очистки сточных вод на муниципальных очистных сооружениях с.Конобеево (д.Расловлево, ул.Свободная, стр.46) и с. Барановское (с.Усадище, ул.Южная, д.3).</t>
  </si>
  <si>
    <t>Экологическое воспитание, просвещение, образование и пропаганда экологических знаний среди населения.</t>
  </si>
  <si>
    <t xml:space="preserve">МП «Охрана окружающей среды на территории Воскресенского муниципального района Московской области  на 2014-2016 годы» </t>
  </si>
  <si>
    <t>шт.</t>
  </si>
  <si>
    <t>Составление реестра и ранжирования факторов экологической опасности, проявляющихся на территории Воскресенского района.</t>
  </si>
  <si>
    <t>Создание картографических материалов и баз данных по выделенным экологическим проблемам на территории Воскресенского района.</t>
  </si>
  <si>
    <r>
      <t>Снижение сброса загрязняющих веществ в  стоках  и повышение качества очистки сточных вод за счет капитального ремонта муниципальных очистных сооружений с. Конобеево (д.Расловлево, ул.Свободная, стр.46).</t>
    </r>
    <r>
      <rPr>
        <sz val="9"/>
        <color indexed="8"/>
        <rFont val="Arial"/>
        <family val="2"/>
      </rPr>
      <t xml:space="preserve"> </t>
    </r>
  </si>
  <si>
    <r>
      <t>Снижение сброса загрязняющих веществ в стоках и повышение качества очистки сточных вод за счет капитального ремонта муниципальных очистных сооружений с.Барановское (с.Усадище, ул.Южная, д.3)</t>
    </r>
    <r>
      <rPr>
        <sz val="9"/>
        <color indexed="8"/>
        <rFont val="Arial"/>
        <family val="2"/>
      </rPr>
      <t>.</t>
    </r>
  </si>
  <si>
    <t>Организация мероприятий по экологическому воспитанию и просвещению населения на территории Воскресенского муниципального района Московской области</t>
  </si>
  <si>
    <t>Участие населения в природоохранных мероприятиях.</t>
  </si>
  <si>
    <t>Оптимизация предоставления платных услуг и услуг, которые являются необходимыми и обязательными для предоставления муниципальных услуг</t>
  </si>
  <si>
    <t>Размещение актуальной информации о муниципальных услугах на официальном сайте Воскресенского муниципального района,  на портале государственных и муниципальных услуг Московской области</t>
  </si>
  <si>
    <t>Формирование перечней муниципальных услуг, подлежащих оптимизации на основе оценки их качества, востребованности и значимости для граждан и бизнеса</t>
  </si>
  <si>
    <t>Раздел 1. Снижение административных барьеров</t>
  </si>
  <si>
    <t>Перечень програмных мероприятий</t>
  </si>
  <si>
    <t>Итого по разделу 2</t>
  </si>
  <si>
    <t xml:space="preserve">всего:           </t>
  </si>
  <si>
    <t>в том числе:</t>
  </si>
  <si>
    <t>бюджет Воскресенского района</t>
  </si>
  <si>
    <t>феде-ральный бюджет</t>
  </si>
  <si>
    <t>Выпол-нено (тыс.руб.)</t>
  </si>
  <si>
    <t>1.1.</t>
  </si>
  <si>
    <t>Итого по программе:</t>
  </si>
  <si>
    <t>Поряд-ковый 
№ разделов и меро-приятий</t>
  </si>
  <si>
    <t>внебюд-жетные источ-ники</t>
  </si>
  <si>
    <t>бюджет Моско-вской области</t>
  </si>
  <si>
    <t>1.2.</t>
  </si>
  <si>
    <t>Степень и результаты выполнения</t>
  </si>
  <si>
    <t>1.3.</t>
  </si>
  <si>
    <t>1.4.</t>
  </si>
  <si>
    <t>2.1.</t>
  </si>
  <si>
    <t>2.2.</t>
  </si>
  <si>
    <t>Профинансировано (тыс.руб.)</t>
  </si>
  <si>
    <t>1.</t>
  </si>
  <si>
    <t>федеральный бюджет</t>
  </si>
  <si>
    <t>2.</t>
  </si>
  <si>
    <t>3.</t>
  </si>
  <si>
    <t>3.1.</t>
  </si>
  <si>
    <t>3.2.</t>
  </si>
  <si>
    <t>1.5.</t>
  </si>
  <si>
    <t>Итого по разделу:</t>
  </si>
  <si>
    <t>Приведение административных регламентов выполнения муниципальных услуг (функций), предоставления муниципальных услуг в соответствие с нормативными правовыми актами.</t>
  </si>
  <si>
    <t>Формирования и ведение реестра муниципальных услуг (функций) администрации  Воскресенского муниципального района</t>
  </si>
  <si>
    <t>№№ по пп</t>
  </si>
  <si>
    <t xml:space="preserve">Задачи, направленные на достижение цели </t>
  </si>
  <si>
    <t>Планируемый объем финансирования на решение данной задачи, тыс. руб.</t>
  </si>
  <si>
    <t>Фактический объем финансирования на решение данной задачи, тыс. руб.</t>
  </si>
  <si>
    <t>Показатели, характеризующие достижение цели</t>
  </si>
  <si>
    <t>Единица измерения</t>
  </si>
  <si>
    <t>Базовое значение показателя (на начало реализации программы)</t>
  </si>
  <si>
    <t>другие источники</t>
  </si>
  <si>
    <t>%</t>
  </si>
  <si>
    <t>тыс.человек</t>
  </si>
  <si>
    <t>Исследование состояния окружающей среды Воскресенского района по отдельным компонентам окружающей природной среды; Оценка факторов экологической опасности, проявляющихся на территории района и динамики изменения параметров качества компонентов окружающей среды под воздействием значимых экологических рисков на территории Воскресенского района.</t>
  </si>
  <si>
    <t>Разработка и создание информационного сопровождения: картографических материалов и баз данных по выделенным экологическим проблемам на территории Воскресенского района.</t>
  </si>
  <si>
    <t xml:space="preserve">Итого по Разделу 1: </t>
  </si>
  <si>
    <t xml:space="preserve">Раздел 2. Охрана водных ресурсов через повышение качества очистки сточных вод на муниципальных очистных сооружениях с.Конобеево (д.Расловлево, ул.Свободная, стр.46) и с. Барановское (с.Усадище, ул.Южная, д.3). </t>
  </si>
  <si>
    <t>Снижение сброса загрязняющих веществ в стоках и повышение качества очистки сточных вод за счет капитального ремонта муниципальных очистных сооружений с.Конобеево (д.Расловлево, ул. Свободная, стр.46).</t>
  </si>
  <si>
    <t>Снижение сброса загрязняющих веществ в стоках и повышение качества очистки сточных вод за счет капитального ремонта муниципальных очистных сооружений с.Барановское (с.Усадище, ул. Южная, д.3).</t>
  </si>
  <si>
    <t xml:space="preserve">Итого по Разделу 2: </t>
  </si>
  <si>
    <t>Раздел 3. Экологическое воспитание, просвещение, образование и пропаганда экологических знаний среди населения.</t>
  </si>
  <si>
    <t>Организация и проведение мероприятий в рамках «Дней защиты от экологической опасности» (экологические конференции, выставки, конкурсы, экологические акции)</t>
  </si>
  <si>
    <t xml:space="preserve">Приобретение литературы по экологической тематике для МУК «Воскресенская межпоселенческая библиотека» </t>
  </si>
  <si>
    <t>Организация и проведение традиционного муниципального фестиваля детского и юношеского художественного творчества «Радуга талантов» по природоохранной тематике.</t>
  </si>
  <si>
    <t>Организация и проведение традиционной интеллектуально-познавательной игры для школьников «Версиада» (по биолого-экологической тематике)5 туров, полуфинал, финал</t>
  </si>
  <si>
    <t>Приобретение инвентаря для организации экологических слетов школьников</t>
  </si>
  <si>
    <t>Планируемое значение показателя на 2014г</t>
  </si>
  <si>
    <t>Достигнутое значение показателя в 2014г</t>
  </si>
  <si>
    <t>Отчет 
о выполнении муниципальной программы  «Охрана окружающей среды на территории Воскресенского муниципального района на 2014- 2016 годы" за 2014 год</t>
  </si>
  <si>
    <t>Проведение оценки эффективности работы муниципальных очистных сооружений биологической очистки стоков МУП "Ратмировское ЖКХ"</t>
  </si>
  <si>
    <t xml:space="preserve">выполнено 100%, экономия 65,31 тыс.рублей </t>
  </si>
  <si>
    <t>Мероприятие проведено в соответствии с планом работы МОУ ДОД «Центр внешкольной работы» в октябре-декабре 2014 г.   Подведение итогов и награждение победителей состоялось в декабре 2014 г.</t>
  </si>
  <si>
    <t>Мероприятие проведено в соответствии с планом работы МОУ ДОД "ЦВР" в октябре-ноябре 2014 г. Подведение итогов и награждение победителей состоялось 11.12.2014.</t>
  </si>
  <si>
    <t>Инвентарь приобретён в октябре 2014 г. Мероприятие состоялось 7 ноября 2014 г. согласно плану работы.</t>
  </si>
  <si>
    <t>Мероприятие проведено в соответствии с планом работы МОУ ДОД «Центр внешкольной работы» с 28 апреля по 30 июня 2014 года. Награждение победителей состоялось 1 июля 2014 г.</t>
  </si>
  <si>
    <t>Деятельность муниципального экологического клуба образовательных учреждений «Экоград» осуществляется в соответствии с Планом мероприятий работы клуба в 2014 году.Закупка подарков для проведения мероприятий по плану работы клуба «Экоград» на сумму 14 988 руб. – произведена 15.05.2014 года, приобретение бумаги на сумму 4935 руб. - произведено в ноябре 2014 года. Всего закуплено на сумму 19923 руб. Подарки вручены на заседании клуба «Экоград» 27.11.2014 г.</t>
  </si>
  <si>
    <t>Деятельность ресурсного центра на базе МОУ «СОШ № 2» по проведению учебной, исследовательской и лабораторной деятельности школьников осуществлялась в соответствии с Планом мероприятий работы центра в 2014 году. В марте 2014 года была произведена закупка оборудования и реактивов для лабораторных исследований по плану реализации проекта «Экологическая карта Воскресенского района» на сумму 77 000 рублей. В апреле-мае 2014 года проведён первый этап учебных лабораторных исследований водоёмов Воскресенского района, в исследовательской работе участвовало четыре школы на разных территориях Воскресенского района.                 В октябре-ноябре 2014 года  проведён второй этап учебных лабораторных исследований воздуха и почвы на разных территориях Воскресенского района. Награждение активных участников лабораторных исследований по плану реализации проекта «Экологическая карта Воскресенского района» проведено на заседании муниципального экологического клуба образовательных учреждений Воскресенского района «Экоград» 27 ноября 2014 года.</t>
  </si>
  <si>
    <t>Конкурс учебно-исследовательских работ учащихся общеобразовательных учреждений  5 - 11 классов по экологической тематике состоялся 7 апреля 2014 г. Закупка подарков по итогам конкурса на сумму 10 000 рублей произведена 15.05.2014 года. Награждение участников конкурса проведено на заседании муниципального экологического клуба образовательных учреждений Воскресенского района «Экоград» 27 ноября 2014 год.</t>
  </si>
  <si>
    <t>Конкурс-фестиваль по теме «Мир информатики и ИКТ» состоялся 27 марта 2014 года. Закупка подарков по итогам конкурса на сумму 9 840 рублей произведена 15.05.2014 года. Награждение участников конкурса проведено на заседании муниципального экологического клуба образовательных учреждений Воскресенского района «Экоград» 27 ноября 2014 года.</t>
  </si>
  <si>
    <t>Конкурс сочинений учащихся общеобразовательных учреждений 5 - 11 классов по экологической тематике состоялся 28 апреля 2014 г. Закупка подарков по итогам конкурса на сумму 9 948 рублей произведена 15.05.2014 года. Награждение участников конкурса проведено на заседании муниципального экологического клуба образовательных учреждений Воскресенского района «Экоград» 27 ноября  2014 года.</t>
  </si>
  <si>
    <t>Конкурс рисунков и плакатов среди учащихся общеобразовательных учреждений и воспитанников дошкольных образовательных учреждений по экологической тематике состоялся 28 апреля 2014 г. Закупка подарков по итогам конкурса на сумму 9 936 рублей произведена 15.05.2014 года. Награждение участников конкурса проведено на заседании муниципального экологического клуба образовательных учреждений Воскресенского района «Экоград» 27 ноября 2014 года.</t>
  </si>
  <si>
    <t>Конкурс на лучший экологический уголок пришкольного участка и дошкольного образовательного учреждения состоялся         29 августа 2014 г. Закупка подарков по итогам конкурса на сумму 49 425 рублей произведена 14.08.2014 года. В ноябре 2014 года на сумму 10000 рублей осуществлено приобретение катриджей. Всего приобретено товара на сумму 59425 рублей. Награждение победителей и призёров конкурса в рамках реализации муниципальной программы «Охрана окружающей среды на территории Воскресенского муниципального района Московской области на 2014-2016 годы» состоялось 03 октября 2014 года на районном празднике «День учителя – 2014».</t>
  </si>
  <si>
    <t>Деятельность химико-биологического клуба «Химбиос» осуществлялась в соответствии с Положением о клубе школьников «Химбиос» и тем заседаний клуба в 2014 году. Закупка подарков для проведения мероприятий по плану работы клуба «Химбиос» на сумму         9 969 руб. – произведена 16.05.2014 года. Награждение активных участников химико-биологического клуба «Химбиос» состоялось на заседании муниципального экологического клуба образовательных учреждений Воскресенского района «Экоград» 27 ноября 2014 года.</t>
  </si>
  <si>
    <r>
      <t>Разработка и внедрение информационной системы обеспечения градостроительной деятельности Воскресенского муниципального района</t>
    </r>
    <r>
      <rPr>
        <sz val="12"/>
        <color indexed="8"/>
        <rFont val="Times New Roman"/>
        <family val="1"/>
      </rPr>
      <t>.</t>
    </r>
  </si>
  <si>
    <t>средства бюджета ВМР</t>
  </si>
  <si>
    <t>Разработка схемы территориального планирования Воскресенского муниципального района как стратегического документа социально-экономического и градостроительного планирования территории района</t>
  </si>
  <si>
    <t>кол. мероприятий</t>
  </si>
  <si>
    <t>ПЛАНИРУЕМЫЕ РЕЗУЛЬТАТЫ РЕАЛИЗАЦИИ МУНИЦИПАЛЬНОЙ ПРОГРАММЫ</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</si>
</sst>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_-* #,##0.0_р_._-;\-* #,##0.0_р_._-;_-* &quot;-&quot;??_р_._-;_-@_-"/>
    <numFmt numFmtId="168" formatCode="#,##0.000"/>
    <numFmt numFmtId="169" formatCode="#,##0_р_."/>
    <numFmt numFmtId="170" formatCode="#,##0.00_р_."/>
    <numFmt numFmtId="171" formatCode="#,##0.0_р_."/>
    <numFmt numFmtId="172" formatCode="#,##0.000_р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_-* #,##0_р_._-;\-* #,##0_р_._-;_-* &quot;-&quot;??_р_._-;_-@_-"/>
    <numFmt numFmtId="178" formatCode="0.000"/>
    <numFmt numFmtId="179" formatCode="_-* #,##0.000_р_._-;\-* #,##0.000_р_._-;_-* &quot;-&quot;??_р_._-;_-@_-"/>
    <numFmt numFmtId="180" formatCode="0.00000000"/>
    <numFmt numFmtId="181" formatCode="0.0000000"/>
    <numFmt numFmtId="182" formatCode="0.000000"/>
    <numFmt numFmtId="183" formatCode="0.00000"/>
    <numFmt numFmtId="184" formatCode="0.0000"/>
  </numFmts>
  <fonts count="55">
    <font>
      <sz val="10"/>
      <name val="Arial Cyr"/>
      <family val="0"/>
    </font>
    <font>
      <sz val="11"/>
      <color indexed="8"/>
      <name val="Calibri"/>
      <family val="2"/>
    </font>
    <font>
      <sz val="8"/>
      <name val="Arial Cyr"/>
      <family val="0"/>
    </font>
    <font>
      <b/>
      <sz val="10"/>
      <name val="Times New Roman"/>
      <family val="1"/>
    </font>
    <font>
      <sz val="10"/>
      <name val="Times New Roman"/>
      <family val="1"/>
    </font>
    <font>
      <b/>
      <sz val="10"/>
      <name val="Arial Cyr"/>
      <family val="0"/>
    </font>
    <font>
      <b/>
      <sz val="12"/>
      <name val="Times New Roman"/>
      <family val="1"/>
    </font>
    <font>
      <b/>
      <sz val="14"/>
      <name val="Times New Roman"/>
      <family val="1"/>
    </font>
    <font>
      <b/>
      <sz val="11"/>
      <name val="Times New Roman"/>
      <family val="1"/>
    </font>
    <font>
      <b/>
      <sz val="14"/>
      <name val="Arial Cyr"/>
      <family val="0"/>
    </font>
    <font>
      <sz val="12"/>
      <name val="Arial Cyr"/>
      <family val="0"/>
    </font>
    <font>
      <sz val="11"/>
      <name val="Times New Roman"/>
      <family val="1"/>
    </font>
    <font>
      <sz val="14"/>
      <name val="Times New Roman"/>
      <family val="1"/>
    </font>
    <font>
      <sz val="9"/>
      <name val="Times New Roman"/>
      <family val="1"/>
    </font>
    <font>
      <sz val="10"/>
      <name val="Arial"/>
      <family val="2"/>
    </font>
    <font>
      <sz val="10"/>
      <color indexed="8"/>
      <name val="Times New Roman"/>
      <family val="1"/>
    </font>
    <font>
      <sz val="11"/>
      <name val="Arial Cyr"/>
      <family val="0"/>
    </font>
    <font>
      <sz val="12"/>
      <color indexed="8"/>
      <name val="Times New Roman"/>
      <family val="1"/>
    </font>
    <font>
      <b/>
      <sz val="11"/>
      <name val="Arial Cyr"/>
      <family val="0"/>
    </font>
    <font>
      <b/>
      <i/>
      <sz val="11"/>
      <name val="Times New Roman"/>
      <family val="1"/>
    </font>
    <font>
      <b/>
      <i/>
      <sz val="11"/>
      <name val="Arial Cyr"/>
      <family val="0"/>
    </font>
    <font>
      <sz val="9"/>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border>
    <border>
      <left style="thin"/>
      <right/>
      <top style="thin"/>
      <bottom style="thin"/>
    </border>
    <border>
      <left/>
      <right/>
      <top/>
      <bottom style="thin"/>
    </border>
    <border>
      <left>
        <color indexed="63"/>
      </left>
      <right>
        <color indexed="63"/>
      </right>
      <top style="thin"/>
      <bottom>
        <color indexed="63"/>
      </bottom>
    </border>
    <border>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4"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97">
    <xf numFmtId="0" fontId="0" fillId="0" borderId="0" xfId="0"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vertical="top" wrapText="1"/>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3" fontId="4" fillId="0" borderId="10" xfId="0" applyNumberFormat="1" applyFont="1" applyBorder="1" applyAlignment="1">
      <alignment horizontal="center" vertical="center" wrapText="1"/>
    </xf>
    <xf numFmtId="0" fontId="4" fillId="0" borderId="0" xfId="0" applyFont="1" applyAlignment="1">
      <alignment horizontal="left" vertical="center" wrapText="1"/>
    </xf>
    <xf numFmtId="4" fontId="11" fillId="0" borderId="10" xfId="0" applyNumberFormat="1" applyFont="1" applyBorder="1" applyAlignment="1">
      <alignment horizontal="center" vertical="center" wrapText="1"/>
    </xf>
    <xf numFmtId="3" fontId="4" fillId="0" borderId="10" xfId="0" applyNumberFormat="1" applyFont="1" applyBorder="1" applyAlignment="1">
      <alignment horizontal="left" vertical="center" wrapText="1"/>
    </xf>
    <xf numFmtId="0" fontId="0" fillId="0" borderId="0" xfId="0" applyAlignment="1">
      <alignment wrapText="1"/>
    </xf>
    <xf numFmtId="0" fontId="4" fillId="0" borderId="10" xfId="0" applyFont="1" applyBorder="1" applyAlignment="1">
      <alignment horizontal="center" wrapText="1"/>
    </xf>
    <xf numFmtId="0" fontId="5" fillId="0" borderId="0" xfId="0" applyFont="1" applyAlignment="1">
      <alignment/>
    </xf>
    <xf numFmtId="0" fontId="10" fillId="0" borderId="0" xfId="0" applyFont="1" applyAlignment="1">
      <alignment/>
    </xf>
    <xf numFmtId="49" fontId="4" fillId="0" borderId="10" xfId="0" applyNumberFormat="1" applyFont="1" applyBorder="1" applyAlignment="1">
      <alignment horizontal="center" vertical="center" wrapText="1"/>
    </xf>
    <xf numFmtId="0" fontId="13" fillId="0" borderId="10" xfId="0" applyFont="1" applyBorder="1" applyAlignment="1">
      <alignment horizontal="center" vertical="top" wrapText="1"/>
    </xf>
    <xf numFmtId="49" fontId="11" fillId="0" borderId="10" xfId="0" applyNumberFormat="1" applyFont="1" applyBorder="1" applyAlignment="1">
      <alignment horizontal="center" vertical="center" wrapText="1"/>
    </xf>
    <xf numFmtId="3" fontId="7" fillId="0" borderId="0" xfId="0" applyNumberFormat="1" applyFont="1" applyBorder="1" applyAlignment="1">
      <alignment horizontal="left" vertical="center" wrapText="1"/>
    </xf>
    <xf numFmtId="4"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Border="1" applyAlignment="1">
      <alignment/>
    </xf>
    <xf numFmtId="0" fontId="4" fillId="0" borderId="0" xfId="0" applyFont="1" applyAlignment="1">
      <alignment/>
    </xf>
    <xf numFmtId="165" fontId="4" fillId="0" borderId="0" xfId="0" applyNumberFormat="1" applyFont="1" applyAlignment="1">
      <alignment/>
    </xf>
    <xf numFmtId="0" fontId="12" fillId="0" borderId="0" xfId="0" applyFont="1" applyAlignment="1">
      <alignment wrapText="1"/>
    </xf>
    <xf numFmtId="0" fontId="12" fillId="0" borderId="0" xfId="0" applyFont="1" applyAlignment="1">
      <alignment/>
    </xf>
    <xf numFmtId="4" fontId="8" fillId="0" borderId="10" xfId="0" applyNumberFormat="1" applyFont="1" applyBorder="1" applyAlignment="1">
      <alignment horizontal="center" vertical="center" wrapText="1"/>
    </xf>
    <xf numFmtId="0" fontId="16" fillId="0" borderId="0" xfId="0" applyFont="1" applyAlignment="1">
      <alignment/>
    </xf>
    <xf numFmtId="0" fontId="4"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13" fillId="0" borderId="10" xfId="0" applyFont="1" applyBorder="1" applyAlignment="1">
      <alignment horizontal="left" vertical="top" wrapText="1"/>
    </xf>
    <xf numFmtId="0" fontId="13" fillId="0" borderId="10" xfId="0" applyFont="1" applyBorder="1" applyAlignment="1">
      <alignment vertical="top" wrapText="1"/>
    </xf>
    <xf numFmtId="0" fontId="6" fillId="0" borderId="12" xfId="0" applyFont="1" applyBorder="1" applyAlignment="1">
      <alignment vertical="top" wrapText="1"/>
    </xf>
    <xf numFmtId="0" fontId="4" fillId="0" borderId="10" xfId="0" applyFont="1" applyBorder="1" applyAlignment="1">
      <alignment vertical="top" wrapText="1"/>
    </xf>
    <xf numFmtId="0" fontId="18" fillId="0" borderId="0" xfId="0" applyFont="1" applyAlignment="1">
      <alignment/>
    </xf>
    <xf numFmtId="0" fontId="6" fillId="0" borderId="13" xfId="0" applyFont="1" applyBorder="1" applyAlignment="1">
      <alignment horizontal="center" wrapText="1"/>
    </xf>
    <xf numFmtId="3" fontId="11" fillId="0" borderId="10" xfId="0" applyNumberFormat="1" applyFont="1" applyBorder="1" applyAlignment="1">
      <alignment horizontal="center" vertical="center" wrapText="1"/>
    </xf>
    <xf numFmtId="3" fontId="11" fillId="0" borderId="10" xfId="0" applyNumberFormat="1" applyFont="1" applyBorder="1" applyAlignment="1">
      <alignment horizontal="left" vertical="center" wrapText="1"/>
    </xf>
    <xf numFmtId="0" fontId="8" fillId="33" borderId="10" xfId="0" applyFont="1" applyFill="1" applyBorder="1" applyAlignment="1">
      <alignment horizontal="left" vertical="center" wrapText="1"/>
    </xf>
    <xf numFmtId="3" fontId="8"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1" fontId="8"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top" wrapText="1"/>
    </xf>
    <xf numFmtId="0" fontId="5" fillId="0" borderId="10" xfId="0" applyFont="1" applyBorder="1" applyAlignment="1">
      <alignment vertical="top"/>
    </xf>
    <xf numFmtId="0" fontId="4" fillId="0" borderId="10" xfId="0" applyNumberFormat="1" applyFont="1" applyBorder="1" applyAlignment="1">
      <alignment horizontal="center" vertical="center" wrapText="1"/>
    </xf>
    <xf numFmtId="0" fontId="0" fillId="0" borderId="10" xfId="0" applyBorder="1" applyAlignment="1">
      <alignment vertical="center" wrapText="1"/>
    </xf>
    <xf numFmtId="0" fontId="0" fillId="0" borderId="10" xfId="0" applyFill="1" applyBorder="1" applyAlignment="1">
      <alignment horizontal="center" vertical="center"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12" xfId="0" applyFont="1" applyBorder="1" applyAlignment="1">
      <alignment horizontal="center" vertical="top" wrapText="1"/>
    </xf>
    <xf numFmtId="0" fontId="9" fillId="0" borderId="17" xfId="0" applyFont="1" applyBorder="1" applyAlignment="1">
      <alignment horizontal="center" vertical="center" wrapText="1"/>
    </xf>
    <xf numFmtId="0" fontId="4"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0" borderId="0" xfId="0" applyAlignment="1">
      <alignment wrapText="1"/>
    </xf>
    <xf numFmtId="0" fontId="0" fillId="0" borderId="17" xfId="0" applyBorder="1" applyAlignment="1">
      <alignment wrapText="1"/>
    </xf>
    <xf numFmtId="165" fontId="4" fillId="0" borderId="16"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3" fontId="6" fillId="0" borderId="10" xfId="0" applyNumberFormat="1" applyFont="1" applyBorder="1" applyAlignment="1">
      <alignment horizontal="left" vertical="center" wrapText="1"/>
    </xf>
    <xf numFmtId="0" fontId="6" fillId="0" borderId="18" xfId="0" applyFont="1" applyBorder="1" applyAlignment="1">
      <alignment/>
    </xf>
    <xf numFmtId="0" fontId="6" fillId="0" borderId="13" xfId="0" applyFont="1" applyBorder="1" applyAlignment="1">
      <alignment/>
    </xf>
    <xf numFmtId="0" fontId="6" fillId="0" borderId="11" xfId="0" applyFont="1"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3" fontId="19" fillId="0" borderId="10" xfId="0" applyNumberFormat="1" applyFont="1" applyBorder="1" applyAlignment="1">
      <alignment wrapText="1"/>
    </xf>
    <xf numFmtId="3" fontId="20" fillId="0" borderId="10" xfId="0" applyNumberFormat="1" applyFont="1" applyBorder="1" applyAlignment="1">
      <alignment wrapText="1"/>
    </xf>
    <xf numFmtId="0" fontId="6" fillId="0" borderId="13" xfId="0" applyFont="1" applyBorder="1" applyAlignment="1">
      <alignment horizontal="left" wrapText="1"/>
    </xf>
    <xf numFmtId="0" fontId="6" fillId="0" borderId="11" xfId="0" applyFont="1" applyBorder="1" applyAlignment="1">
      <alignment horizontal="left" wrapText="1"/>
    </xf>
    <xf numFmtId="3" fontId="8" fillId="0" borderId="16" xfId="0" applyNumberFormat="1" applyFont="1" applyBorder="1" applyAlignment="1">
      <alignment horizontal="left" vertical="center" wrapText="1"/>
    </xf>
    <xf numFmtId="3" fontId="8" fillId="0" borderId="13" xfId="0" applyNumberFormat="1" applyFont="1" applyBorder="1" applyAlignment="1">
      <alignment horizontal="left" vertical="center" wrapText="1"/>
    </xf>
    <xf numFmtId="3" fontId="8" fillId="0" borderId="11" xfId="0" applyNumberFormat="1" applyFont="1" applyBorder="1" applyAlignment="1">
      <alignment horizontal="left" vertical="center" wrapText="1"/>
    </xf>
    <xf numFmtId="0" fontId="0" fillId="0" borderId="15" xfId="0" applyBorder="1" applyAlignment="1">
      <alignment horizontal="center" vertical="top" wrapText="1"/>
    </xf>
    <xf numFmtId="0" fontId="0" fillId="0" borderId="12" xfId="0" applyBorder="1" applyAlignment="1">
      <alignment horizontal="center" vertical="top" wrapText="1"/>
    </xf>
    <xf numFmtId="0" fontId="0" fillId="0" borderId="10" xfId="0" applyBorder="1" applyAlignment="1">
      <alignment horizontal="center" vertical="top"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4" fontId="0" fillId="0" borderId="15" xfId="0" applyNumberFormat="1" applyBorder="1" applyAlignment="1">
      <alignment horizontal="center" vertical="center" wrapText="1"/>
    </xf>
    <xf numFmtId="4" fontId="0" fillId="0" borderId="12" xfId="0" applyNumberFormat="1" applyBorder="1" applyAlignment="1">
      <alignment horizontal="center"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2" fontId="0" fillId="0" borderId="15" xfId="0" applyNumberFormat="1" applyBorder="1" applyAlignment="1">
      <alignment horizontal="center" vertical="center" wrapText="1"/>
    </xf>
    <xf numFmtId="2" fontId="0" fillId="0" borderId="14" xfId="0" applyNumberFormat="1" applyBorder="1" applyAlignment="1">
      <alignment horizontal="center" vertical="center" wrapText="1"/>
    </xf>
    <xf numFmtId="2" fontId="0" fillId="0" borderId="12" xfId="0" applyNumberForma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N47"/>
  <sheetViews>
    <sheetView tabSelected="1" zoomScale="75" zoomScaleNormal="75" zoomScalePageLayoutView="0" workbookViewId="0" topLeftCell="A1">
      <pane xSplit="3" ySplit="16" topLeftCell="D17" activePane="bottomRight" state="frozen"/>
      <selection pane="topLeft" activeCell="J11" sqref="J11"/>
      <selection pane="topRight" activeCell="J11" sqref="J11"/>
      <selection pane="bottomLeft" activeCell="J11" sqref="J11"/>
      <selection pane="bottomRight" activeCell="J11" sqref="J11"/>
    </sheetView>
  </sheetViews>
  <sheetFormatPr defaultColWidth="9.00390625" defaultRowHeight="12.75"/>
  <cols>
    <col min="1" max="1" width="6.00390625" style="0" customWidth="1"/>
    <col min="2" max="2" width="33.00390625" style="9" customWidth="1"/>
    <col min="3" max="3" width="10.00390625" style="0" customWidth="1"/>
    <col min="4" max="4" width="7.125" style="0" customWidth="1"/>
    <col min="5" max="5" width="9.375" style="0" customWidth="1"/>
    <col min="6" max="6" width="10.125" style="0" customWidth="1"/>
    <col min="9" max="9" width="46.75390625" style="0" customWidth="1"/>
    <col min="10" max="10" width="9.375" style="0" customWidth="1"/>
    <col min="11" max="11" width="6.375" style="0" customWidth="1"/>
    <col min="12" max="12" width="8.625" style="0" customWidth="1"/>
    <col min="13" max="13" width="9.875" style="0" customWidth="1"/>
    <col min="14" max="14" width="8.25390625" style="0" customWidth="1"/>
  </cols>
  <sheetData>
    <row r="1" ht="12.75" hidden="1"/>
    <row r="2" ht="12.75" hidden="1"/>
    <row r="3" spans="1:14" ht="12.75">
      <c r="A3" s="55" t="s">
        <v>97</v>
      </c>
      <c r="B3" s="56"/>
      <c r="C3" s="56"/>
      <c r="D3" s="56"/>
      <c r="E3" s="56"/>
      <c r="F3" s="56"/>
      <c r="G3" s="56"/>
      <c r="H3" s="56"/>
      <c r="I3" s="56"/>
      <c r="J3" s="56"/>
      <c r="K3" s="61"/>
      <c r="L3" s="61"/>
      <c r="M3" s="61"/>
      <c r="N3" s="61"/>
    </row>
    <row r="4" spans="1:14" ht="59.25" customHeight="1">
      <c r="A4" s="58"/>
      <c r="B4" s="58"/>
      <c r="C4" s="58"/>
      <c r="D4" s="58"/>
      <c r="E4" s="58"/>
      <c r="F4" s="58"/>
      <c r="G4" s="58"/>
      <c r="H4" s="58"/>
      <c r="I4" s="58"/>
      <c r="J4" s="58"/>
      <c r="K4" s="62"/>
      <c r="L4" s="62"/>
      <c r="M4" s="62"/>
      <c r="N4" s="62"/>
    </row>
    <row r="5" spans="1:14" ht="12.75">
      <c r="A5" s="51" t="s">
        <v>52</v>
      </c>
      <c r="B5" s="51" t="s">
        <v>43</v>
      </c>
      <c r="C5" s="59" t="s">
        <v>21</v>
      </c>
      <c r="D5" s="60"/>
      <c r="E5" s="60"/>
      <c r="F5" s="60"/>
      <c r="G5" s="60"/>
      <c r="H5" s="51" t="s">
        <v>49</v>
      </c>
      <c r="I5" s="51" t="s">
        <v>56</v>
      </c>
      <c r="J5" s="63" t="s">
        <v>61</v>
      </c>
      <c r="K5" s="64"/>
      <c r="L5" s="64"/>
      <c r="M5" s="64"/>
      <c r="N5" s="65"/>
    </row>
    <row r="6" spans="1:14" ht="12.75">
      <c r="A6" s="49"/>
      <c r="B6" s="49"/>
      <c r="C6" s="51" t="s">
        <v>45</v>
      </c>
      <c r="D6" s="52" t="s">
        <v>46</v>
      </c>
      <c r="E6" s="53"/>
      <c r="F6" s="53"/>
      <c r="G6" s="54"/>
      <c r="H6" s="49"/>
      <c r="I6" s="49"/>
      <c r="J6" s="51" t="s">
        <v>45</v>
      </c>
      <c r="K6" s="59" t="s">
        <v>46</v>
      </c>
      <c r="L6" s="59"/>
      <c r="M6" s="59"/>
      <c r="N6" s="59"/>
    </row>
    <row r="7" spans="1:14" ht="81.75" customHeight="1">
      <c r="A7" s="57"/>
      <c r="B7" s="57"/>
      <c r="C7" s="50"/>
      <c r="D7" s="2" t="s">
        <v>48</v>
      </c>
      <c r="E7" s="2" t="s">
        <v>54</v>
      </c>
      <c r="F7" s="2" t="s">
        <v>47</v>
      </c>
      <c r="G7" s="2" t="s">
        <v>53</v>
      </c>
      <c r="H7" s="50"/>
      <c r="I7" s="50"/>
      <c r="J7" s="50"/>
      <c r="K7" s="2" t="s">
        <v>63</v>
      </c>
      <c r="L7" s="2" t="s">
        <v>54</v>
      </c>
      <c r="M7" s="2" t="s">
        <v>47</v>
      </c>
      <c r="N7" s="2" t="s">
        <v>53</v>
      </c>
    </row>
    <row r="8" spans="1:14" ht="12.75">
      <c r="A8" s="1">
        <v>1</v>
      </c>
      <c r="B8" s="1">
        <v>2</v>
      </c>
      <c r="C8" s="1">
        <v>3</v>
      </c>
      <c r="D8" s="1">
        <v>4</v>
      </c>
      <c r="E8" s="1">
        <v>5</v>
      </c>
      <c r="F8" s="1">
        <v>6</v>
      </c>
      <c r="G8" s="1">
        <v>7</v>
      </c>
      <c r="H8" s="1">
        <v>8</v>
      </c>
      <c r="I8" s="1">
        <v>9</v>
      </c>
      <c r="J8" s="1">
        <v>10</v>
      </c>
      <c r="K8" s="10">
        <v>11</v>
      </c>
      <c r="L8" s="10">
        <v>12</v>
      </c>
      <c r="M8" s="10">
        <v>13</v>
      </c>
      <c r="N8" s="10">
        <v>14</v>
      </c>
    </row>
    <row r="9" spans="1:14" ht="15" hidden="1">
      <c r="A9" s="67" t="s">
        <v>42</v>
      </c>
      <c r="B9" s="67"/>
      <c r="C9" s="68"/>
      <c r="D9" s="68"/>
      <c r="E9" s="68"/>
      <c r="F9" s="68"/>
      <c r="G9" s="68"/>
      <c r="H9" s="68"/>
      <c r="I9" s="68"/>
      <c r="J9" s="68"/>
      <c r="K9" s="68"/>
      <c r="L9" s="68"/>
      <c r="M9" s="68"/>
      <c r="N9" s="69"/>
    </row>
    <row r="10" spans="1:14" ht="66.75" customHeight="1" hidden="1">
      <c r="A10" s="13" t="s">
        <v>50</v>
      </c>
      <c r="B10" s="30" t="s">
        <v>70</v>
      </c>
      <c r="C10" s="70" t="s">
        <v>25</v>
      </c>
      <c r="D10" s="70"/>
      <c r="E10" s="70"/>
      <c r="F10" s="70"/>
      <c r="G10" s="71"/>
      <c r="H10" s="1"/>
      <c r="I10" s="14"/>
      <c r="J10" s="1"/>
      <c r="K10" s="1"/>
      <c r="L10" s="1"/>
      <c r="M10" s="1"/>
      <c r="N10" s="1"/>
    </row>
    <row r="11" spans="1:14" ht="49.5" customHeight="1" hidden="1">
      <c r="A11" s="13" t="s">
        <v>55</v>
      </c>
      <c r="B11" s="29" t="s">
        <v>71</v>
      </c>
      <c r="C11" s="72"/>
      <c r="D11" s="72"/>
      <c r="E11" s="72"/>
      <c r="F11" s="72"/>
      <c r="G11" s="73"/>
      <c r="H11" s="1"/>
      <c r="I11" s="2"/>
      <c r="J11" s="1"/>
      <c r="K11" s="1"/>
      <c r="L11" s="1"/>
      <c r="M11" s="1"/>
      <c r="N11" s="1"/>
    </row>
    <row r="12" spans="1:14" ht="61.5" customHeight="1" hidden="1">
      <c r="A12" s="13" t="s">
        <v>57</v>
      </c>
      <c r="B12" s="30" t="s">
        <v>39</v>
      </c>
      <c r="C12" s="72"/>
      <c r="D12" s="72"/>
      <c r="E12" s="72"/>
      <c r="F12" s="72"/>
      <c r="G12" s="73"/>
      <c r="H12" s="1"/>
      <c r="I12" s="29"/>
      <c r="J12" s="26"/>
      <c r="K12" s="1"/>
      <c r="L12" s="1"/>
      <c r="M12" s="1"/>
      <c r="N12" s="1"/>
    </row>
    <row r="13" spans="1:14" ht="57.75" hidden="1">
      <c r="A13" s="13" t="s">
        <v>58</v>
      </c>
      <c r="B13" s="30" t="s">
        <v>40</v>
      </c>
      <c r="C13" s="72"/>
      <c r="D13" s="72"/>
      <c r="E13" s="72"/>
      <c r="F13" s="72"/>
      <c r="G13" s="73"/>
      <c r="H13" s="1"/>
      <c r="I13" s="30"/>
      <c r="J13" s="26"/>
      <c r="K13" s="1"/>
      <c r="L13" s="1"/>
      <c r="M13" s="1"/>
      <c r="N13" s="1"/>
    </row>
    <row r="14" spans="1:14" ht="46.5" hidden="1">
      <c r="A14" s="13" t="s">
        <v>68</v>
      </c>
      <c r="B14" s="29" t="s">
        <v>41</v>
      </c>
      <c r="C14" s="74"/>
      <c r="D14" s="74"/>
      <c r="E14" s="74"/>
      <c r="F14" s="74"/>
      <c r="G14" s="75"/>
      <c r="H14" s="1"/>
      <c r="I14" s="29"/>
      <c r="J14" s="26"/>
      <c r="K14" s="1"/>
      <c r="L14" s="1"/>
      <c r="M14" s="1"/>
      <c r="N14" s="1"/>
    </row>
    <row r="15" spans="1:14" ht="15" hidden="1">
      <c r="A15" s="28"/>
      <c r="B15" s="31" t="s">
        <v>69</v>
      </c>
      <c r="C15" s="4">
        <v>0</v>
      </c>
      <c r="D15" s="4">
        <v>0</v>
      </c>
      <c r="E15" s="4">
        <v>0</v>
      </c>
      <c r="F15" s="4">
        <v>0</v>
      </c>
      <c r="G15" s="4">
        <v>0</v>
      </c>
      <c r="H15" s="27">
        <v>0</v>
      </c>
      <c r="I15" s="28"/>
      <c r="J15" s="4">
        <v>0</v>
      </c>
      <c r="K15" s="4">
        <v>0</v>
      </c>
      <c r="L15" s="4">
        <v>0</v>
      </c>
      <c r="M15" s="4">
        <v>0</v>
      </c>
      <c r="N15" s="4">
        <v>0</v>
      </c>
    </row>
    <row r="16" spans="1:14" ht="33" customHeight="1">
      <c r="A16" s="34" t="s">
        <v>62</v>
      </c>
      <c r="B16" s="78" t="s">
        <v>26</v>
      </c>
      <c r="C16" s="78"/>
      <c r="D16" s="78"/>
      <c r="E16" s="78"/>
      <c r="F16" s="78"/>
      <c r="G16" s="78"/>
      <c r="H16" s="78"/>
      <c r="I16" s="78"/>
      <c r="J16" s="78"/>
      <c r="K16" s="78"/>
      <c r="L16" s="78"/>
      <c r="M16" s="78"/>
      <c r="N16" s="79"/>
    </row>
    <row r="17" spans="1:14" s="25" customFormat="1" ht="213" customHeight="1">
      <c r="A17" s="35" t="s">
        <v>50</v>
      </c>
      <c r="B17" s="36" t="s">
        <v>82</v>
      </c>
      <c r="C17" s="7">
        <f>SUM(D17:G17)</f>
        <v>270.54</v>
      </c>
      <c r="D17" s="7"/>
      <c r="E17" s="7"/>
      <c r="F17" s="7">
        <v>270.54</v>
      </c>
      <c r="G17" s="7"/>
      <c r="H17" s="7">
        <f>J17</f>
        <v>270.54</v>
      </c>
      <c r="I17" s="36"/>
      <c r="J17" s="7">
        <f aca="true" t="shared" si="0" ref="J17:J39">SUM(K17:N17)</f>
        <v>270.54</v>
      </c>
      <c r="K17" s="7"/>
      <c r="L17" s="15"/>
      <c r="M17" s="7">
        <v>270.54</v>
      </c>
      <c r="N17" s="7"/>
    </row>
    <row r="18" spans="1:14" s="25" customFormat="1" ht="94.5" customHeight="1">
      <c r="A18" s="35" t="s">
        <v>55</v>
      </c>
      <c r="B18" s="36" t="s">
        <v>98</v>
      </c>
      <c r="C18" s="7">
        <f>SUM(D18:G18)</f>
        <v>187.46</v>
      </c>
      <c r="D18" s="7"/>
      <c r="E18" s="7"/>
      <c r="F18" s="7">
        <v>187.46</v>
      </c>
      <c r="G18" s="7"/>
      <c r="H18" s="7">
        <f>J18</f>
        <v>187.46</v>
      </c>
      <c r="I18" s="35"/>
      <c r="J18" s="7">
        <f t="shared" si="0"/>
        <v>187.46</v>
      </c>
      <c r="K18" s="7"/>
      <c r="L18" s="7"/>
      <c r="M18" s="7">
        <v>187.46</v>
      </c>
      <c r="N18" s="7"/>
    </row>
    <row r="19" spans="1:14" s="25" customFormat="1" ht="120.75" customHeight="1" hidden="1">
      <c r="A19" s="35" t="s">
        <v>57</v>
      </c>
      <c r="B19" s="36" t="s">
        <v>83</v>
      </c>
      <c r="C19" s="7"/>
      <c r="D19" s="7"/>
      <c r="E19" s="7"/>
      <c r="F19" s="7"/>
      <c r="G19" s="7"/>
      <c r="H19" s="7">
        <f>J19</f>
        <v>0</v>
      </c>
      <c r="I19" s="35"/>
      <c r="J19" s="7"/>
      <c r="K19" s="7"/>
      <c r="L19" s="7"/>
      <c r="M19" s="7"/>
      <c r="N19" s="7"/>
    </row>
    <row r="20" spans="1:14" s="33" customFormat="1" ht="27" customHeight="1">
      <c r="A20" s="40"/>
      <c r="B20" s="37" t="s">
        <v>84</v>
      </c>
      <c r="C20" s="41">
        <f aca="true" t="shared" si="1" ref="C20:H20">C17+C18+C19</f>
        <v>458</v>
      </c>
      <c r="D20" s="41">
        <f t="shared" si="1"/>
        <v>0</v>
      </c>
      <c r="E20" s="41">
        <f t="shared" si="1"/>
        <v>0</v>
      </c>
      <c r="F20" s="41">
        <f t="shared" si="1"/>
        <v>458</v>
      </c>
      <c r="G20" s="41">
        <f t="shared" si="1"/>
        <v>0</v>
      </c>
      <c r="H20" s="41">
        <f t="shared" si="1"/>
        <v>458</v>
      </c>
      <c r="I20" s="41"/>
      <c r="J20" s="41">
        <f>J17+J18+J19</f>
        <v>458</v>
      </c>
      <c r="K20" s="41">
        <f>K17+K18+K19</f>
        <v>0</v>
      </c>
      <c r="L20" s="41">
        <f>L17+L18+L19</f>
        <v>0</v>
      </c>
      <c r="M20" s="41">
        <f>M17+M18+M19</f>
        <v>458</v>
      </c>
      <c r="N20" s="41">
        <f>N17+N18+N19</f>
        <v>0</v>
      </c>
    </row>
    <row r="21" spans="1:14" s="25" customFormat="1" ht="39" customHeight="1">
      <c r="A21" s="38" t="s">
        <v>64</v>
      </c>
      <c r="B21" s="80" t="s">
        <v>85</v>
      </c>
      <c r="C21" s="81"/>
      <c r="D21" s="81"/>
      <c r="E21" s="81"/>
      <c r="F21" s="81"/>
      <c r="G21" s="81"/>
      <c r="H21" s="81"/>
      <c r="I21" s="81"/>
      <c r="J21" s="81"/>
      <c r="K21" s="81"/>
      <c r="L21" s="81"/>
      <c r="M21" s="81"/>
      <c r="N21" s="82"/>
    </row>
    <row r="22" spans="1:14" ht="118.5" customHeight="1">
      <c r="A22" s="5" t="s">
        <v>59</v>
      </c>
      <c r="B22" s="36" t="s">
        <v>86</v>
      </c>
      <c r="C22" s="7">
        <f>SUM(D22:G22)</f>
        <v>3200</v>
      </c>
      <c r="D22" s="7"/>
      <c r="E22" s="7"/>
      <c r="F22" s="7">
        <v>3000</v>
      </c>
      <c r="G22" s="7">
        <v>200</v>
      </c>
      <c r="H22" s="7">
        <f>J22</f>
        <v>3134.69</v>
      </c>
      <c r="I22" s="5" t="s">
        <v>99</v>
      </c>
      <c r="J22" s="7">
        <f>SUM(K22:N22)</f>
        <v>3134.69</v>
      </c>
      <c r="K22" s="7"/>
      <c r="L22" s="7"/>
      <c r="M22" s="7">
        <v>2934.69</v>
      </c>
      <c r="N22" s="7">
        <v>200</v>
      </c>
    </row>
    <row r="23" spans="1:14" ht="114.75" customHeight="1">
      <c r="A23" s="5" t="s">
        <v>60</v>
      </c>
      <c r="B23" s="36" t="s">
        <v>87</v>
      </c>
      <c r="C23" s="7">
        <f>SUM(D23:G23)</f>
        <v>0</v>
      </c>
      <c r="D23" s="7"/>
      <c r="E23" s="7"/>
      <c r="F23" s="7"/>
      <c r="G23" s="7"/>
      <c r="H23" s="7"/>
      <c r="I23" s="5"/>
      <c r="J23" s="7"/>
      <c r="K23" s="7"/>
      <c r="L23" s="7"/>
      <c r="M23" s="7"/>
      <c r="N23" s="7"/>
    </row>
    <row r="24" spans="1:14" s="33" customFormat="1" ht="27" customHeight="1">
      <c r="A24" s="40"/>
      <c r="B24" s="37" t="s">
        <v>88</v>
      </c>
      <c r="C24" s="41">
        <f>C22+C23</f>
        <v>3200</v>
      </c>
      <c r="D24" s="41">
        <f aca="true" t="shared" si="2" ref="D24:N24">D22+D23</f>
        <v>0</v>
      </c>
      <c r="E24" s="41">
        <f t="shared" si="2"/>
        <v>0</v>
      </c>
      <c r="F24" s="41">
        <f t="shared" si="2"/>
        <v>3000</v>
      </c>
      <c r="G24" s="41">
        <f t="shared" si="2"/>
        <v>200</v>
      </c>
      <c r="H24" s="41">
        <f t="shared" si="2"/>
        <v>3134.69</v>
      </c>
      <c r="I24" s="41"/>
      <c r="J24" s="41">
        <f t="shared" si="2"/>
        <v>3134.69</v>
      </c>
      <c r="K24" s="41">
        <f t="shared" si="2"/>
        <v>0</v>
      </c>
      <c r="L24" s="41">
        <f t="shared" si="2"/>
        <v>0</v>
      </c>
      <c r="M24" s="41">
        <f t="shared" si="2"/>
        <v>2934.69</v>
      </c>
      <c r="N24" s="41">
        <f t="shared" si="2"/>
        <v>200</v>
      </c>
    </row>
    <row r="25" spans="1:14" ht="26.25" customHeight="1">
      <c r="A25" s="39" t="s">
        <v>65</v>
      </c>
      <c r="B25" s="80" t="s">
        <v>89</v>
      </c>
      <c r="C25" s="81"/>
      <c r="D25" s="81"/>
      <c r="E25" s="81"/>
      <c r="F25" s="81"/>
      <c r="G25" s="81"/>
      <c r="H25" s="81"/>
      <c r="I25" s="81"/>
      <c r="J25" s="81"/>
      <c r="K25" s="81"/>
      <c r="L25" s="81"/>
      <c r="M25" s="81"/>
      <c r="N25" s="82"/>
    </row>
    <row r="26" spans="1:14" ht="95.25" customHeight="1" hidden="1">
      <c r="A26" s="5" t="s">
        <v>66</v>
      </c>
      <c r="B26" s="36" t="s">
        <v>90</v>
      </c>
      <c r="C26" s="7">
        <f>SUM(D26:G26)</f>
        <v>0</v>
      </c>
      <c r="D26" s="7"/>
      <c r="E26" s="7"/>
      <c r="F26" s="7"/>
      <c r="G26" s="7"/>
      <c r="H26" s="7"/>
      <c r="I26" s="5"/>
      <c r="J26" s="7">
        <f t="shared" si="0"/>
        <v>0</v>
      </c>
      <c r="K26" s="7"/>
      <c r="L26" s="7"/>
      <c r="M26" s="7"/>
      <c r="N26" s="7"/>
    </row>
    <row r="27" spans="1:14" ht="64.5" customHeight="1" hidden="1">
      <c r="A27" s="5" t="s">
        <v>67</v>
      </c>
      <c r="B27" s="36" t="s">
        <v>91</v>
      </c>
      <c r="C27" s="7">
        <f aca="true" t="shared" si="3" ref="C27:C39">SUM(D27:G27)</f>
        <v>0</v>
      </c>
      <c r="D27" s="7"/>
      <c r="E27" s="7"/>
      <c r="F27" s="7"/>
      <c r="G27" s="7"/>
      <c r="H27" s="7"/>
      <c r="I27" s="5"/>
      <c r="J27" s="7">
        <f t="shared" si="0"/>
        <v>0</v>
      </c>
      <c r="K27" s="7"/>
      <c r="L27" s="7"/>
      <c r="M27" s="7"/>
      <c r="N27" s="7"/>
    </row>
    <row r="28" spans="1:14" ht="96" customHeight="1">
      <c r="A28" s="5" t="s">
        <v>22</v>
      </c>
      <c r="B28" s="36" t="s">
        <v>92</v>
      </c>
      <c r="C28" s="7">
        <f t="shared" si="3"/>
        <v>20</v>
      </c>
      <c r="D28" s="7"/>
      <c r="E28" s="7"/>
      <c r="F28" s="7">
        <v>20</v>
      </c>
      <c r="G28" s="7"/>
      <c r="H28" s="7">
        <f>J28</f>
        <v>20</v>
      </c>
      <c r="I28" s="5" t="s">
        <v>100</v>
      </c>
      <c r="J28" s="7">
        <f t="shared" si="0"/>
        <v>20</v>
      </c>
      <c r="K28" s="7"/>
      <c r="L28" s="7"/>
      <c r="M28" s="7">
        <v>20</v>
      </c>
      <c r="N28" s="7"/>
    </row>
    <row r="29" spans="1:14" ht="106.5" customHeight="1">
      <c r="A29" s="5" t="s">
        <v>23</v>
      </c>
      <c r="B29" s="36" t="s">
        <v>93</v>
      </c>
      <c r="C29" s="7">
        <f t="shared" si="3"/>
        <v>10</v>
      </c>
      <c r="D29" s="7"/>
      <c r="E29" s="7"/>
      <c r="F29" s="7">
        <v>10</v>
      </c>
      <c r="G29" s="7"/>
      <c r="H29" s="7">
        <f>J29</f>
        <v>10</v>
      </c>
      <c r="I29" s="46" t="s">
        <v>101</v>
      </c>
      <c r="J29" s="7">
        <f t="shared" si="0"/>
        <v>10</v>
      </c>
      <c r="K29" s="7"/>
      <c r="L29" s="7"/>
      <c r="M29" s="7">
        <v>10</v>
      </c>
      <c r="N29" s="7"/>
    </row>
    <row r="30" spans="1:14" ht="53.25" customHeight="1">
      <c r="A30" s="5" t="s">
        <v>24</v>
      </c>
      <c r="B30" s="36" t="s">
        <v>94</v>
      </c>
      <c r="C30" s="7">
        <f t="shared" si="3"/>
        <v>300</v>
      </c>
      <c r="D30" s="7"/>
      <c r="E30" s="7"/>
      <c r="F30" s="7">
        <v>300</v>
      </c>
      <c r="G30" s="7"/>
      <c r="H30" s="7">
        <f>J30</f>
        <v>299.76</v>
      </c>
      <c r="I30" s="5" t="s">
        <v>102</v>
      </c>
      <c r="J30" s="7">
        <f t="shared" si="0"/>
        <v>299.76</v>
      </c>
      <c r="K30" s="7"/>
      <c r="L30" s="7"/>
      <c r="M30" s="7">
        <v>299.76</v>
      </c>
      <c r="N30" s="7"/>
    </row>
    <row r="31" spans="1:14" ht="60" customHeight="1">
      <c r="A31" s="5" t="s">
        <v>12</v>
      </c>
      <c r="B31" s="36" t="s">
        <v>3</v>
      </c>
      <c r="C31" s="7">
        <f t="shared" si="3"/>
        <v>5</v>
      </c>
      <c r="D31" s="7"/>
      <c r="E31" s="7"/>
      <c r="F31" s="7">
        <v>5</v>
      </c>
      <c r="G31" s="7"/>
      <c r="H31" s="7">
        <f>J31</f>
        <v>5</v>
      </c>
      <c r="I31" s="5" t="s">
        <v>103</v>
      </c>
      <c r="J31" s="7">
        <f t="shared" si="0"/>
        <v>5</v>
      </c>
      <c r="K31" s="7"/>
      <c r="L31" s="7"/>
      <c r="M31" s="7">
        <v>5</v>
      </c>
      <c r="N31" s="7"/>
    </row>
    <row r="32" spans="1:14" ht="134.25" customHeight="1">
      <c r="A32" s="5" t="s">
        <v>13</v>
      </c>
      <c r="B32" s="36" t="s">
        <v>4</v>
      </c>
      <c r="C32" s="7">
        <f t="shared" si="3"/>
        <v>20</v>
      </c>
      <c r="D32" s="7"/>
      <c r="E32" s="7"/>
      <c r="F32" s="7">
        <v>20</v>
      </c>
      <c r="G32" s="7"/>
      <c r="H32" s="7">
        <f aca="true" t="shared" si="4" ref="H32:H39">J32</f>
        <v>19.92</v>
      </c>
      <c r="I32" s="8" t="s">
        <v>104</v>
      </c>
      <c r="J32" s="7">
        <f t="shared" si="0"/>
        <v>19.92</v>
      </c>
      <c r="K32" s="7"/>
      <c r="L32" s="7"/>
      <c r="M32" s="7">
        <v>19.92</v>
      </c>
      <c r="N32" s="7"/>
    </row>
    <row r="33" spans="1:14" ht="135.75" customHeight="1">
      <c r="A33" s="5" t="s">
        <v>14</v>
      </c>
      <c r="B33" s="36" t="s">
        <v>5</v>
      </c>
      <c r="C33" s="7">
        <f t="shared" si="3"/>
        <v>10</v>
      </c>
      <c r="D33" s="7"/>
      <c r="E33" s="7"/>
      <c r="F33" s="7">
        <v>10</v>
      </c>
      <c r="G33" s="7"/>
      <c r="H33" s="7">
        <f t="shared" si="4"/>
        <v>9.97</v>
      </c>
      <c r="I33" s="8" t="s">
        <v>111</v>
      </c>
      <c r="J33" s="7">
        <f t="shared" si="0"/>
        <v>9.97</v>
      </c>
      <c r="K33" s="7"/>
      <c r="L33" s="7"/>
      <c r="M33" s="7">
        <v>9.97</v>
      </c>
      <c r="N33" s="7"/>
    </row>
    <row r="34" spans="1:14" ht="287.25" customHeight="1">
      <c r="A34" s="5" t="s">
        <v>15</v>
      </c>
      <c r="B34" s="36" t="s">
        <v>6</v>
      </c>
      <c r="C34" s="7">
        <f t="shared" si="3"/>
        <v>77</v>
      </c>
      <c r="D34" s="7"/>
      <c r="E34" s="7"/>
      <c r="F34" s="7">
        <v>77</v>
      </c>
      <c r="G34" s="7"/>
      <c r="H34" s="7">
        <f t="shared" si="4"/>
        <v>77</v>
      </c>
      <c r="I34" s="8" t="s">
        <v>105</v>
      </c>
      <c r="J34" s="7">
        <f t="shared" si="0"/>
        <v>77</v>
      </c>
      <c r="K34" s="7"/>
      <c r="L34" s="7"/>
      <c r="M34" s="7">
        <v>77</v>
      </c>
      <c r="N34" s="7"/>
    </row>
    <row r="35" spans="1:14" ht="122.25" customHeight="1">
      <c r="A35" s="5" t="s">
        <v>16</v>
      </c>
      <c r="B35" s="36" t="s">
        <v>7</v>
      </c>
      <c r="C35" s="7">
        <f t="shared" si="3"/>
        <v>10</v>
      </c>
      <c r="D35" s="7"/>
      <c r="E35" s="7"/>
      <c r="F35" s="7">
        <v>10</v>
      </c>
      <c r="G35" s="7"/>
      <c r="H35" s="7">
        <f t="shared" si="4"/>
        <v>10</v>
      </c>
      <c r="I35" s="8" t="s">
        <v>106</v>
      </c>
      <c r="J35" s="7">
        <f t="shared" si="0"/>
        <v>10</v>
      </c>
      <c r="K35" s="7"/>
      <c r="L35" s="7"/>
      <c r="M35" s="7">
        <v>10</v>
      </c>
      <c r="N35" s="7"/>
    </row>
    <row r="36" spans="1:14" ht="95.25" customHeight="1">
      <c r="A36" s="5" t="s">
        <v>17</v>
      </c>
      <c r="B36" s="36" t="s">
        <v>8</v>
      </c>
      <c r="C36" s="7">
        <f t="shared" si="3"/>
        <v>10</v>
      </c>
      <c r="D36" s="7"/>
      <c r="E36" s="7"/>
      <c r="F36" s="7">
        <v>10</v>
      </c>
      <c r="G36" s="7"/>
      <c r="H36" s="7">
        <f t="shared" si="4"/>
        <v>9.84</v>
      </c>
      <c r="I36" s="8" t="s">
        <v>107</v>
      </c>
      <c r="J36" s="7">
        <f t="shared" si="0"/>
        <v>9.84</v>
      </c>
      <c r="K36" s="7"/>
      <c r="L36" s="7"/>
      <c r="M36" s="7">
        <v>9.84</v>
      </c>
      <c r="N36" s="7"/>
    </row>
    <row r="37" spans="1:14" ht="105.75" customHeight="1">
      <c r="A37" s="5" t="s">
        <v>18</v>
      </c>
      <c r="B37" s="36" t="s">
        <v>9</v>
      </c>
      <c r="C37" s="7">
        <f t="shared" si="3"/>
        <v>10</v>
      </c>
      <c r="D37" s="7"/>
      <c r="E37" s="7"/>
      <c r="F37" s="7">
        <v>10</v>
      </c>
      <c r="G37" s="7"/>
      <c r="H37" s="7">
        <f t="shared" si="4"/>
        <v>9.95</v>
      </c>
      <c r="I37" s="8" t="s">
        <v>108</v>
      </c>
      <c r="J37" s="7">
        <f t="shared" si="0"/>
        <v>9.95</v>
      </c>
      <c r="K37" s="7"/>
      <c r="L37" s="7"/>
      <c r="M37" s="7">
        <v>9.95</v>
      </c>
      <c r="N37" s="7"/>
    </row>
    <row r="38" spans="1:14" ht="132" customHeight="1">
      <c r="A38" s="5" t="s">
        <v>19</v>
      </c>
      <c r="B38" s="36" t="s">
        <v>10</v>
      </c>
      <c r="C38" s="7">
        <f t="shared" si="3"/>
        <v>10</v>
      </c>
      <c r="D38" s="7"/>
      <c r="E38" s="7"/>
      <c r="F38" s="7">
        <v>10</v>
      </c>
      <c r="G38" s="7"/>
      <c r="H38" s="7">
        <f t="shared" si="4"/>
        <v>9.94</v>
      </c>
      <c r="I38" s="8" t="s">
        <v>109</v>
      </c>
      <c r="J38" s="7">
        <f t="shared" si="0"/>
        <v>9.94</v>
      </c>
      <c r="K38" s="7"/>
      <c r="L38" s="7"/>
      <c r="M38" s="7">
        <v>9.94</v>
      </c>
      <c r="N38" s="7"/>
    </row>
    <row r="39" spans="1:14" ht="172.5" customHeight="1">
      <c r="A39" s="5" t="s">
        <v>20</v>
      </c>
      <c r="B39" s="36" t="s">
        <v>11</v>
      </c>
      <c r="C39" s="7">
        <f t="shared" si="3"/>
        <v>60</v>
      </c>
      <c r="D39" s="7"/>
      <c r="E39" s="7"/>
      <c r="F39" s="7">
        <v>60</v>
      </c>
      <c r="G39" s="7"/>
      <c r="H39" s="7">
        <f t="shared" si="4"/>
        <v>59.43</v>
      </c>
      <c r="I39" s="8" t="s">
        <v>110</v>
      </c>
      <c r="J39" s="7">
        <f t="shared" si="0"/>
        <v>59.43</v>
      </c>
      <c r="K39" s="7"/>
      <c r="L39" s="7"/>
      <c r="M39" s="7">
        <v>59.43</v>
      </c>
      <c r="N39" s="7"/>
    </row>
    <row r="40" spans="1:14" s="25" customFormat="1" ht="25.5" customHeight="1">
      <c r="A40" s="76" t="s">
        <v>44</v>
      </c>
      <c r="B40" s="77"/>
      <c r="C40" s="24">
        <f>SUM(C26:C39)</f>
        <v>542</v>
      </c>
      <c r="D40" s="24">
        <f aca="true" t="shared" si="5" ref="D40:N40">SUM(D26:D39)</f>
        <v>0</v>
      </c>
      <c r="E40" s="24">
        <f t="shared" si="5"/>
        <v>0</v>
      </c>
      <c r="F40" s="24">
        <f t="shared" si="5"/>
        <v>542</v>
      </c>
      <c r="G40" s="24">
        <f t="shared" si="5"/>
        <v>0</v>
      </c>
      <c r="H40" s="24">
        <f t="shared" si="5"/>
        <v>540.81</v>
      </c>
      <c r="I40" s="24"/>
      <c r="J40" s="24">
        <f t="shared" si="5"/>
        <v>540.81</v>
      </c>
      <c r="K40" s="24">
        <f t="shared" si="5"/>
        <v>0</v>
      </c>
      <c r="L40" s="24">
        <f t="shared" si="5"/>
        <v>0</v>
      </c>
      <c r="M40" s="24">
        <f t="shared" si="5"/>
        <v>540.81</v>
      </c>
      <c r="N40" s="24">
        <f t="shared" si="5"/>
        <v>0</v>
      </c>
    </row>
    <row r="41" spans="1:14" s="12" customFormat="1" ht="27.75" customHeight="1">
      <c r="A41" s="66" t="s">
        <v>51</v>
      </c>
      <c r="B41" s="66"/>
      <c r="C41" s="42">
        <f>C40+C20+C24</f>
        <v>4200</v>
      </c>
      <c r="D41" s="42">
        <f aca="true" t="shared" si="6" ref="D41:N41">D40+D20+D24</f>
        <v>0</v>
      </c>
      <c r="E41" s="42">
        <f t="shared" si="6"/>
        <v>0</v>
      </c>
      <c r="F41" s="42">
        <f t="shared" si="6"/>
        <v>4000</v>
      </c>
      <c r="G41" s="42">
        <f t="shared" si="6"/>
        <v>200</v>
      </c>
      <c r="H41" s="42">
        <f t="shared" si="6"/>
        <v>4133.5</v>
      </c>
      <c r="I41" s="42"/>
      <c r="J41" s="42">
        <f t="shared" si="6"/>
        <v>4133.5</v>
      </c>
      <c r="K41" s="42">
        <f t="shared" si="6"/>
        <v>0</v>
      </c>
      <c r="L41" s="42">
        <f t="shared" si="6"/>
        <v>0</v>
      </c>
      <c r="M41" s="42">
        <f t="shared" si="6"/>
        <v>3933.5</v>
      </c>
      <c r="N41" s="42">
        <f t="shared" si="6"/>
        <v>200</v>
      </c>
    </row>
    <row r="42" spans="1:14" ht="17.25">
      <c r="A42" s="16"/>
      <c r="B42" s="16"/>
      <c r="C42" s="17"/>
      <c r="D42" s="17"/>
      <c r="E42" s="17"/>
      <c r="F42" s="17"/>
      <c r="G42" s="17"/>
      <c r="H42" s="18"/>
      <c r="I42" s="18"/>
      <c r="J42" s="18"/>
      <c r="K42" s="19"/>
      <c r="L42" s="19"/>
      <c r="M42" s="19"/>
      <c r="N42" s="19"/>
    </row>
    <row r="43" spans="1:14" ht="17.25">
      <c r="A43" s="16"/>
      <c r="B43" s="16"/>
      <c r="C43" s="17"/>
      <c r="D43" s="17"/>
      <c r="E43" s="17"/>
      <c r="F43" s="17"/>
      <c r="G43" s="17"/>
      <c r="H43" s="17"/>
      <c r="I43" s="18"/>
      <c r="J43" s="17"/>
      <c r="K43" s="19"/>
      <c r="L43" s="19"/>
      <c r="M43" s="19"/>
      <c r="N43" s="19"/>
    </row>
    <row r="44" spans="1:10" ht="12.75">
      <c r="A44" s="20"/>
      <c r="B44" s="6"/>
      <c r="C44" s="20"/>
      <c r="D44" s="20"/>
      <c r="E44" s="20"/>
      <c r="F44" s="20"/>
      <c r="G44" s="20"/>
      <c r="H44" s="20"/>
      <c r="I44" s="20"/>
      <c r="J44" s="21"/>
    </row>
    <row r="45" spans="9:13" ht="17.25">
      <c r="I45" s="22"/>
      <c r="J45" s="23"/>
      <c r="K45" s="23"/>
      <c r="L45" s="23"/>
      <c r="M45" s="23"/>
    </row>
    <row r="47" ht="12.75">
      <c r="F47" s="11"/>
    </row>
  </sheetData>
  <sheetProtection/>
  <mergeCells count="18">
    <mergeCell ref="K6:N6"/>
    <mergeCell ref="A41:B41"/>
    <mergeCell ref="A9:N9"/>
    <mergeCell ref="C10:G14"/>
    <mergeCell ref="A40:B40"/>
    <mergeCell ref="B16:N16"/>
    <mergeCell ref="B21:N21"/>
    <mergeCell ref="B25:N25"/>
    <mergeCell ref="A3:N4"/>
    <mergeCell ref="A5:A7"/>
    <mergeCell ref="B5:B7"/>
    <mergeCell ref="C5:G5"/>
    <mergeCell ref="H5:H7"/>
    <mergeCell ref="I5:I7"/>
    <mergeCell ref="J5:N5"/>
    <mergeCell ref="C6:C7"/>
    <mergeCell ref="D6:G6"/>
    <mergeCell ref="J6:J7"/>
  </mergeCells>
  <printOptions/>
  <pageMargins left="0.2755905511811024" right="0.15748031496062992" top="0.2362204724409449" bottom="0.2362204724409449" header="0.15748031496062992" footer="0.15748031496062992"/>
  <pageSetup fitToHeight="2"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2:K17"/>
  <sheetViews>
    <sheetView zoomScalePageLayoutView="0" workbookViewId="0" topLeftCell="A1">
      <selection activeCell="K17" sqref="K17"/>
    </sheetView>
  </sheetViews>
  <sheetFormatPr defaultColWidth="9.00390625" defaultRowHeight="12.75"/>
  <cols>
    <col min="1" max="1" width="4.375" style="0" customWidth="1"/>
    <col min="2" max="2" width="30.125" style="0" customWidth="1"/>
    <col min="3" max="3" width="8.875" style="0" customWidth="1"/>
    <col min="4" max="4" width="9.875" style="0" customWidth="1"/>
    <col min="5" max="6" width="8.875" style="0" customWidth="1"/>
    <col min="7" max="7" width="36.375" style="0" customWidth="1"/>
    <col min="9" max="9" width="7.625" style="0" customWidth="1"/>
    <col min="10" max="10" width="7.125" style="0" customWidth="1"/>
    <col min="11" max="11" width="7.00390625" style="0" customWidth="1"/>
  </cols>
  <sheetData>
    <row r="2" ht="12.75">
      <c r="A2" s="11" t="s">
        <v>116</v>
      </c>
    </row>
    <row r="4" spans="1:11" ht="42.75" customHeight="1">
      <c r="A4" s="83" t="s">
        <v>72</v>
      </c>
      <c r="B4" s="85" t="s">
        <v>73</v>
      </c>
      <c r="C4" s="85" t="s">
        <v>74</v>
      </c>
      <c r="D4" s="85"/>
      <c r="E4" s="85" t="s">
        <v>75</v>
      </c>
      <c r="F4" s="85"/>
      <c r="G4" s="85" t="s">
        <v>76</v>
      </c>
      <c r="H4" s="86" t="s">
        <v>77</v>
      </c>
      <c r="I4" s="83" t="s">
        <v>78</v>
      </c>
      <c r="J4" s="83" t="s">
        <v>95</v>
      </c>
      <c r="K4" s="83" t="s">
        <v>96</v>
      </c>
    </row>
    <row r="5" spans="1:11" ht="73.5" customHeight="1">
      <c r="A5" s="84"/>
      <c r="B5" s="85"/>
      <c r="C5" s="44" t="s">
        <v>113</v>
      </c>
      <c r="D5" s="44" t="s">
        <v>79</v>
      </c>
      <c r="E5" s="44" t="s">
        <v>113</v>
      </c>
      <c r="F5" s="44" t="s">
        <v>79</v>
      </c>
      <c r="G5" s="85"/>
      <c r="H5" s="88"/>
      <c r="I5" s="84"/>
      <c r="J5" s="84"/>
      <c r="K5" s="84"/>
    </row>
    <row r="6" spans="1:11" ht="12.75">
      <c r="A6" s="43">
        <v>1</v>
      </c>
      <c r="B6" s="43">
        <v>2</v>
      </c>
      <c r="C6" s="43">
        <v>3</v>
      </c>
      <c r="D6" s="43">
        <v>4</v>
      </c>
      <c r="E6" s="43">
        <v>5</v>
      </c>
      <c r="F6" s="43">
        <v>6</v>
      </c>
      <c r="G6" s="43">
        <v>8</v>
      </c>
      <c r="H6" s="43">
        <v>9</v>
      </c>
      <c r="I6" s="43">
        <v>10</v>
      </c>
      <c r="J6" s="43">
        <v>11</v>
      </c>
      <c r="K6" s="43">
        <v>13</v>
      </c>
    </row>
    <row r="7" spans="1:11" ht="18.75" customHeight="1">
      <c r="A7" s="45" t="s">
        <v>31</v>
      </c>
      <c r="B7" s="44"/>
      <c r="C7" s="44"/>
      <c r="D7" s="44"/>
      <c r="E7" s="44"/>
      <c r="F7" s="44"/>
      <c r="G7" s="44"/>
      <c r="H7" s="44"/>
      <c r="I7" s="47"/>
      <c r="J7" s="47"/>
      <c r="K7" s="47"/>
    </row>
    <row r="8" spans="1:11" ht="29.25" customHeight="1">
      <c r="A8" s="86">
        <v>1</v>
      </c>
      <c r="B8" s="91" t="s">
        <v>28</v>
      </c>
      <c r="C8" s="94">
        <f>'Отчет по мероприятиям'!F20</f>
        <v>458</v>
      </c>
      <c r="D8" s="86">
        <v>0</v>
      </c>
      <c r="E8" s="94">
        <f>'Отчет по мероприятиям'!M20</f>
        <v>458</v>
      </c>
      <c r="F8" s="86">
        <v>0</v>
      </c>
      <c r="G8" s="32" t="s">
        <v>27</v>
      </c>
      <c r="H8" s="3" t="s">
        <v>32</v>
      </c>
      <c r="I8" s="3">
        <v>0</v>
      </c>
      <c r="J8" s="48">
        <v>10</v>
      </c>
      <c r="K8" s="48">
        <v>10</v>
      </c>
    </row>
    <row r="9" spans="1:11" ht="51">
      <c r="A9" s="87"/>
      <c r="B9" s="92"/>
      <c r="C9" s="95"/>
      <c r="D9" s="87"/>
      <c r="E9" s="95"/>
      <c r="F9" s="87"/>
      <c r="G9" s="44" t="s">
        <v>33</v>
      </c>
      <c r="H9" s="3" t="s">
        <v>32</v>
      </c>
      <c r="I9" s="3">
        <v>0</v>
      </c>
      <c r="J9" s="3">
        <v>2</v>
      </c>
      <c r="K9" s="48">
        <v>2</v>
      </c>
    </row>
    <row r="10" spans="1:11" ht="51">
      <c r="A10" s="88"/>
      <c r="B10" s="93"/>
      <c r="C10" s="96"/>
      <c r="D10" s="88"/>
      <c r="E10" s="96"/>
      <c r="F10" s="88"/>
      <c r="G10" s="44" t="s">
        <v>34</v>
      </c>
      <c r="H10" s="3" t="s">
        <v>32</v>
      </c>
      <c r="I10" s="3">
        <v>0</v>
      </c>
      <c r="J10" s="3"/>
      <c r="K10" s="48"/>
    </row>
    <row r="11" spans="1:11" ht="79.5" customHeight="1">
      <c r="A11" s="86">
        <v>2</v>
      </c>
      <c r="B11" s="91" t="s">
        <v>29</v>
      </c>
      <c r="C11" s="94">
        <f>'Отчет по мероприятиям'!F24</f>
        <v>3000</v>
      </c>
      <c r="D11" s="94">
        <f>'Отчет по мероприятиям'!D24+'Отчет по мероприятиям'!E24+'Отчет по мероприятиям'!G24</f>
        <v>200</v>
      </c>
      <c r="E11" s="94">
        <f>'Отчет по мероприятиям'!M24</f>
        <v>2934.69</v>
      </c>
      <c r="F11" s="94">
        <f>'Отчет по мероприятиям'!K24+'Отчет по мероприятиям'!L24+'Отчет по мероприятиям'!N24</f>
        <v>200</v>
      </c>
      <c r="G11" s="44" t="s">
        <v>35</v>
      </c>
      <c r="H11" s="3" t="s">
        <v>80</v>
      </c>
      <c r="I11" s="3">
        <v>69.75</v>
      </c>
      <c r="J11" s="3">
        <v>75</v>
      </c>
      <c r="K11" s="48">
        <v>75</v>
      </c>
    </row>
    <row r="12" spans="1:11" ht="78.75" customHeight="1">
      <c r="A12" s="88"/>
      <c r="B12" s="93"/>
      <c r="C12" s="96"/>
      <c r="D12" s="96"/>
      <c r="E12" s="96"/>
      <c r="F12" s="96"/>
      <c r="G12" s="44" t="s">
        <v>36</v>
      </c>
      <c r="H12" s="3" t="s">
        <v>80</v>
      </c>
      <c r="I12" s="3">
        <v>69.75</v>
      </c>
      <c r="J12" s="3">
        <v>75</v>
      </c>
      <c r="K12" s="48">
        <v>69.75</v>
      </c>
    </row>
    <row r="13" spans="1:11" ht="52.5" customHeight="1">
      <c r="A13" s="86">
        <v>3</v>
      </c>
      <c r="B13" s="91" t="s">
        <v>30</v>
      </c>
      <c r="C13" s="89">
        <f>'Отчет по мероприятиям'!F40</f>
        <v>542</v>
      </c>
      <c r="D13" s="89">
        <f>'Отчет по мероприятиям'!D40+'Отчет по мероприятиям'!E40+'Отчет по мероприятиям'!G40</f>
        <v>0</v>
      </c>
      <c r="E13" s="89">
        <f>'Отчет по мероприятиям'!M40</f>
        <v>540.81</v>
      </c>
      <c r="F13" s="89">
        <f>'Отчет по мероприятиям'!K40+'Отчет по мероприятиям'!L40+'Отчет по мероприятиям'!N40</f>
        <v>0</v>
      </c>
      <c r="G13" s="44" t="s">
        <v>37</v>
      </c>
      <c r="H13" s="3" t="s">
        <v>115</v>
      </c>
      <c r="I13" s="3">
        <v>24</v>
      </c>
      <c r="J13" s="3">
        <v>30</v>
      </c>
      <c r="K13" s="48">
        <v>30</v>
      </c>
    </row>
    <row r="14" spans="1:11" ht="27" customHeight="1">
      <c r="A14" s="88"/>
      <c r="B14" s="93"/>
      <c r="C14" s="90"/>
      <c r="D14" s="90"/>
      <c r="E14" s="90"/>
      <c r="F14" s="90"/>
      <c r="G14" s="44" t="s">
        <v>38</v>
      </c>
      <c r="H14" s="3" t="s">
        <v>81</v>
      </c>
      <c r="I14" s="3">
        <v>20</v>
      </c>
      <c r="J14" s="3">
        <v>25</v>
      </c>
      <c r="K14" s="48">
        <v>25</v>
      </c>
    </row>
    <row r="15" spans="1:11" ht="18" customHeight="1">
      <c r="A15" s="45" t="s">
        <v>0</v>
      </c>
      <c r="B15" s="44"/>
      <c r="C15" s="44"/>
      <c r="D15" s="44"/>
      <c r="E15" s="44"/>
      <c r="F15" s="44"/>
      <c r="G15" s="44"/>
      <c r="H15" s="44"/>
      <c r="I15" s="44"/>
      <c r="J15" s="44"/>
      <c r="K15" s="44"/>
    </row>
    <row r="16" spans="1:11" ht="104.25" customHeight="1">
      <c r="A16" s="3">
        <v>1</v>
      </c>
      <c r="B16" s="44" t="s">
        <v>114</v>
      </c>
      <c r="C16" s="3">
        <v>0</v>
      </c>
      <c r="D16" s="3">
        <v>0</v>
      </c>
      <c r="E16" s="3">
        <v>0</v>
      </c>
      <c r="F16" s="3">
        <v>0</v>
      </c>
      <c r="G16" s="44" t="s">
        <v>2</v>
      </c>
      <c r="H16" s="3" t="s">
        <v>80</v>
      </c>
      <c r="I16" s="3">
        <v>50</v>
      </c>
      <c r="J16" s="3"/>
      <c r="K16" s="48"/>
    </row>
    <row r="17" spans="1:11" ht="66">
      <c r="A17" s="3">
        <v>2</v>
      </c>
      <c r="B17" s="44" t="s">
        <v>112</v>
      </c>
      <c r="C17" s="3">
        <v>0</v>
      </c>
      <c r="D17" s="3">
        <v>0</v>
      </c>
      <c r="E17" s="3">
        <v>0</v>
      </c>
      <c r="F17" s="3">
        <v>0</v>
      </c>
      <c r="G17" s="44" t="s">
        <v>1</v>
      </c>
      <c r="H17" s="3" t="s">
        <v>80</v>
      </c>
      <c r="I17" s="3">
        <v>0</v>
      </c>
      <c r="J17" s="3">
        <v>100</v>
      </c>
      <c r="K17" s="48">
        <v>0</v>
      </c>
    </row>
  </sheetData>
  <sheetProtection/>
  <mergeCells count="27">
    <mergeCell ref="A13:A14"/>
    <mergeCell ref="B13:B14"/>
    <mergeCell ref="C13:C14"/>
    <mergeCell ref="D13:D14"/>
    <mergeCell ref="E13:E14"/>
    <mergeCell ref="F13:F14"/>
    <mergeCell ref="A11:A12"/>
    <mergeCell ref="B11:B12"/>
    <mergeCell ref="C11:C12"/>
    <mergeCell ref="D11:D12"/>
    <mergeCell ref="E11:E12"/>
    <mergeCell ref="F11:F12"/>
    <mergeCell ref="A8:A10"/>
    <mergeCell ref="B8:B10"/>
    <mergeCell ref="C8:C10"/>
    <mergeCell ref="D8:D10"/>
    <mergeCell ref="E8:E10"/>
    <mergeCell ref="F8:F10"/>
    <mergeCell ref="K4:K5"/>
    <mergeCell ref="I4:I5"/>
    <mergeCell ref="H4:H5"/>
    <mergeCell ref="G4:G5"/>
    <mergeCell ref="A4:A5"/>
    <mergeCell ref="B4:B5"/>
    <mergeCell ref="C4:D4"/>
    <mergeCell ref="E4:F4"/>
    <mergeCell ref="J4:J5"/>
  </mergeCells>
  <printOptions/>
  <pageMargins left="0.2755905511811024" right="0" top="0.2362204724409449" bottom="0.31496062992125984" header="0.15748031496062992" footer="0.1968503937007874"/>
  <pageSetup horizontalDpi="600" verticalDpi="600" orientation="portrait" paperSize="9" scale="74"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Ефремова</dc:creator>
  <cp:keywords/>
  <dc:description/>
  <cp:lastModifiedBy>Дегтева</cp:lastModifiedBy>
  <cp:lastPrinted>2015-02-11T07:19:53Z</cp:lastPrinted>
  <dcterms:created xsi:type="dcterms:W3CDTF">2010-07-27T12:25:19Z</dcterms:created>
  <dcterms:modified xsi:type="dcterms:W3CDTF">2015-02-11T12:17:26Z</dcterms:modified>
  <cp:category/>
  <cp:version/>
  <cp:contentType/>
  <cp:contentStatus/>
</cp:coreProperties>
</file>