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3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C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 экорр</t>
        </r>
      </text>
    </comment>
    <comment ref="C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экорр
</t>
        </r>
      </text>
    </comment>
    <comment ref="C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экорр</t>
        </r>
      </text>
    </comment>
    <comment ref="C5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экорр</t>
        </r>
      </text>
    </comment>
  </commentList>
</comments>
</file>

<file path=xl/sharedStrings.xml><?xml version="1.0" encoding="utf-8"?>
<sst xmlns="http://schemas.openxmlformats.org/spreadsheetml/2006/main" count="40" uniqueCount="35">
  <si>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</si>
  <si>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</si>
  <si>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</si>
  <si>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</si>
  <si>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</si>
  <si>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</si>
  <si>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</si>
  <si>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</si>
  <si>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</si>
  <si>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</si>
  <si>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</si>
  <si>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</si>
  <si>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</si>
  <si>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</si>
  <si>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</si>
  <si>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</si>
  <si>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</si>
  <si>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</si>
  <si>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</si>
  <si>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</si>
  <si>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</si>
  <si>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</si>
  <si>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</si>
  <si>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</si>
  <si>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общ. площади</t>
    </r>
  </si>
  <si>
    <t xml:space="preserve">   </t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</si>
  <si>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</si>
  <si>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</si>
  <si>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Индекс потребительских цен и тарифов на товары и платные услуги населению: январь 2013 года в % к январю 2012 года</t>
  </si>
  <si>
    <t xml:space="preserve">       </t>
  </si>
  <si>
    <t>Информация о социально- экономическом положении Воскресенского муниципального района март 2013 года</t>
  </si>
  <si>
    <t>март</t>
  </si>
  <si>
    <t>январь 2013-март 2013</t>
  </si>
  <si>
    <t>в 11 раз</t>
  </si>
  <si>
    <t>за январь -март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</si>
</sst>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Continuous" vertical="center" wrapText="1"/>
    </xf>
    <xf numFmtId="164" fontId="43" fillId="0" borderId="0" xfId="0" applyNumberFormat="1" applyFont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/>
    </xf>
    <xf numFmtId="0" fontId="9" fillId="0" borderId="0" xfId="0" applyFont="1" applyAlignment="1">
      <alignment wrapText="1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:E29"/>
    </sheetView>
  </sheetViews>
  <sheetFormatPr defaultColWidth="9.140625" defaultRowHeight="15"/>
  <cols>
    <col min="1" max="1" width="42.7109375" style="0" customWidth="1"/>
    <col min="2" max="2" width="10.28125" style="0" customWidth="1"/>
    <col min="3" max="3" width="11.00390625" style="0" customWidth="1"/>
    <col min="4" max="4" width="10.28125" style="0" customWidth="1"/>
    <col min="5" max="5" width="13.00390625" style="0" customWidth="1"/>
    <col min="6" max="6" width="10.00390625" style="0" customWidth="1"/>
  </cols>
  <sheetData>
    <row r="1" spans="1:7" ht="42" customHeight="1">
      <c r="A1" s="14" t="s">
        <v>30</v>
      </c>
      <c r="B1" s="14"/>
      <c r="C1" s="14"/>
      <c r="D1" s="14"/>
      <c r="E1" s="14"/>
      <c r="F1" s="2"/>
      <c r="G1" s="2"/>
    </row>
    <row r="2" spans="1:7" ht="15">
      <c r="A2" s="2" t="s">
        <v>14</v>
      </c>
      <c r="B2" s="2"/>
      <c r="C2" s="2"/>
      <c r="D2" s="2"/>
      <c r="E2" s="2"/>
      <c r="F2" s="2"/>
      <c r="G2" s="2"/>
    </row>
    <row r="3" spans="1:10" ht="110.25">
      <c r="A3" s="5" t="s">
        <v>0</v>
      </c>
      <c r="B3" s="5" t="s">
        <v>31</v>
      </c>
      <c r="C3" s="5" t="s">
        <v>32</v>
      </c>
      <c r="D3" s="5" t="s">
        <v>34</v>
      </c>
      <c r="E3" s="5" t="s">
        <v>26</v>
      </c>
      <c r="F3" s="6"/>
      <c r="G3" s="2"/>
      <c r="J3" t="s">
        <v>25</v>
      </c>
    </row>
    <row r="4" spans="1:7" ht="46.5" customHeight="1">
      <c r="A4" s="3" t="s">
        <v>1</v>
      </c>
      <c r="B4" s="13">
        <v>3094.4248</v>
      </c>
      <c r="C4" s="13">
        <v>8794.793</v>
      </c>
      <c r="D4" s="13">
        <f>C4/E4*100</f>
        <v>9815.6171875</v>
      </c>
      <c r="E4" s="13">
        <v>89.6</v>
      </c>
      <c r="F4" s="8"/>
      <c r="G4" s="2"/>
    </row>
    <row r="5" spans="1:7" ht="44.25" customHeight="1">
      <c r="A5" s="3" t="s">
        <v>2</v>
      </c>
      <c r="B5" s="13">
        <f>(2234226.7+195238.7+22108.9+25063.4+15307+0+152891.1)/1000</f>
        <v>2644.8358000000003</v>
      </c>
      <c r="C5" s="13">
        <v>7276.977</v>
      </c>
      <c r="D5" s="13">
        <v>8249.31</v>
      </c>
      <c r="E5" s="13">
        <f>C5/F5*100</f>
        <v>88.2131596460795</v>
      </c>
      <c r="F5" s="10">
        <v>8249.31</v>
      </c>
      <c r="G5" s="2"/>
    </row>
    <row r="6" spans="1:7" ht="30" customHeight="1">
      <c r="A6" s="3" t="s">
        <v>3</v>
      </c>
      <c r="B6" s="7" t="s">
        <v>14</v>
      </c>
      <c r="C6" s="7"/>
      <c r="D6" s="7"/>
      <c r="E6" s="7"/>
      <c r="F6" s="8"/>
      <c r="G6" s="2"/>
    </row>
    <row r="7" spans="1:7" ht="15" customHeight="1">
      <c r="A7" s="3" t="s">
        <v>15</v>
      </c>
      <c r="B7" s="13">
        <f>7.04+28.95+3.09</f>
        <v>39.08</v>
      </c>
      <c r="C7" s="13">
        <f>19.79+78.67+8.94</f>
        <v>107.4</v>
      </c>
      <c r="D7" s="13">
        <v>107.77</v>
      </c>
      <c r="E7" s="13">
        <f aca="true" t="shared" si="0" ref="E7:E14">C7/F7*100</f>
        <v>99.65667625498749</v>
      </c>
      <c r="F7" s="10">
        <f>22.36+80.63+4.78</f>
        <v>107.77</v>
      </c>
      <c r="G7" s="2"/>
    </row>
    <row r="8" spans="1:7" ht="15">
      <c r="A8" s="3" t="s">
        <v>16</v>
      </c>
      <c r="B8" s="13">
        <v>99.13</v>
      </c>
      <c r="C8" s="13">
        <v>221.77</v>
      </c>
      <c r="D8" s="13">
        <v>273</v>
      </c>
      <c r="E8" s="13">
        <f t="shared" si="0"/>
        <v>81.23443223443225</v>
      </c>
      <c r="F8" s="10">
        <v>273</v>
      </c>
      <c r="G8" s="2"/>
    </row>
    <row r="9" spans="1:7" ht="15">
      <c r="A9" s="3" t="s">
        <v>17</v>
      </c>
      <c r="B9" s="13">
        <v>0</v>
      </c>
      <c r="C9" s="13">
        <v>0</v>
      </c>
      <c r="D9" s="13">
        <v>7.5</v>
      </c>
      <c r="E9" s="13">
        <f t="shared" si="0"/>
        <v>0</v>
      </c>
      <c r="F9" s="10">
        <v>7.5</v>
      </c>
      <c r="G9" s="10"/>
    </row>
    <row r="10" spans="1:7" ht="15" customHeight="1">
      <c r="A10" s="3" t="s">
        <v>18</v>
      </c>
      <c r="B10" s="13">
        <f>2.33+0+0+0.51</f>
        <v>2.84</v>
      </c>
      <c r="C10" s="13">
        <f>6.51+0+0+1.12</f>
        <v>7.63</v>
      </c>
      <c r="D10" s="13">
        <v>13.1</v>
      </c>
      <c r="E10" s="13">
        <f t="shared" si="0"/>
        <v>58.2442748091603</v>
      </c>
      <c r="F10" s="10">
        <f>6.38+6+0.72</f>
        <v>13.1</v>
      </c>
      <c r="G10" s="2"/>
    </row>
    <row r="11" spans="1:7" ht="30">
      <c r="A11" s="3" t="s">
        <v>19</v>
      </c>
      <c r="B11" s="13">
        <v>8.1</v>
      </c>
      <c r="C11" s="13">
        <v>18.1</v>
      </c>
      <c r="D11" s="13">
        <v>12.1</v>
      </c>
      <c r="E11" s="13">
        <f t="shared" si="0"/>
        <v>149.58677685950414</v>
      </c>
      <c r="F11" s="10">
        <v>12.1</v>
      </c>
      <c r="G11" s="2"/>
    </row>
    <row r="12" spans="1:7" ht="15">
      <c r="A12" s="3" t="s">
        <v>20</v>
      </c>
      <c r="B12" s="13">
        <v>1463</v>
      </c>
      <c r="C12" s="13">
        <v>3265</v>
      </c>
      <c r="D12" s="13">
        <v>3275</v>
      </c>
      <c r="E12" s="13">
        <f t="shared" si="0"/>
        <v>99.69465648854961</v>
      </c>
      <c r="F12" s="10">
        <v>3275</v>
      </c>
      <c r="G12" s="2" t="s">
        <v>14</v>
      </c>
    </row>
    <row r="13" spans="1:7" ht="14.25" hidden="1">
      <c r="A13" s="3" t="s">
        <v>21</v>
      </c>
      <c r="B13" s="7">
        <f>1059+0</f>
        <v>1059</v>
      </c>
      <c r="C13" s="7">
        <f>8904.76+96</f>
        <v>9000.76</v>
      </c>
      <c r="D13" s="7">
        <v>24132.76</v>
      </c>
      <c r="E13" s="7">
        <f t="shared" si="0"/>
        <v>37.29685290866026</v>
      </c>
      <c r="F13" s="8">
        <f>22396.14+1736.62</f>
        <v>24132.76</v>
      </c>
      <c r="G13" s="2"/>
    </row>
    <row r="14" spans="1:7" ht="28.5" customHeight="1">
      <c r="A14" s="3" t="s">
        <v>4</v>
      </c>
      <c r="B14" s="13">
        <f>18285/1000</f>
        <v>18.285</v>
      </c>
      <c r="C14" s="13">
        <f>53039/1000</f>
        <v>53.039</v>
      </c>
      <c r="D14" s="13">
        <v>52.79</v>
      </c>
      <c r="E14" s="13">
        <f t="shared" si="0"/>
        <v>100.47168024247017</v>
      </c>
      <c r="F14" s="10">
        <f>52790/1000</f>
        <v>52.79</v>
      </c>
      <c r="G14" s="2"/>
    </row>
    <row r="15" spans="1:7" ht="27.75" hidden="1">
      <c r="A15" s="3" t="s">
        <v>22</v>
      </c>
      <c r="B15" s="7"/>
      <c r="C15" s="7"/>
      <c r="D15" s="7"/>
      <c r="E15" s="7"/>
      <c r="F15" s="8"/>
      <c r="G15" s="2"/>
    </row>
    <row r="16" spans="1:7" ht="14.25" hidden="1">
      <c r="A16" s="3" t="s">
        <v>5</v>
      </c>
      <c r="B16" s="7"/>
      <c r="C16" s="7">
        <v>4511</v>
      </c>
      <c r="D16" s="7"/>
      <c r="E16" s="7"/>
      <c r="F16" s="8"/>
      <c r="G16" s="2"/>
    </row>
    <row r="17" spans="1:7" ht="14.25" hidden="1">
      <c r="A17" s="3" t="s">
        <v>6</v>
      </c>
      <c r="B17" s="7"/>
      <c r="C17" s="7">
        <v>69315</v>
      </c>
      <c r="D17" s="7"/>
      <c r="E17" s="7"/>
      <c r="F17" s="8"/>
      <c r="G17" s="2"/>
    </row>
    <row r="18" spans="1:7" ht="27.75" hidden="1">
      <c r="A18" s="3" t="s">
        <v>7</v>
      </c>
      <c r="B18" s="7"/>
      <c r="C18" s="7"/>
      <c r="D18" s="7"/>
      <c r="E18" s="7"/>
      <c r="F18" s="8"/>
      <c r="G18" s="2"/>
    </row>
    <row r="19" spans="1:7" ht="14.25" hidden="1">
      <c r="A19" s="3" t="s">
        <v>8</v>
      </c>
      <c r="B19" s="7"/>
      <c r="C19" s="7"/>
      <c r="D19" s="7"/>
      <c r="E19" s="7"/>
      <c r="F19" s="8"/>
      <c r="G19" s="2"/>
    </row>
    <row r="20" spans="1:7" ht="14.25" hidden="1">
      <c r="A20" s="3"/>
      <c r="B20" s="7"/>
      <c r="C20" s="7"/>
      <c r="D20" s="7"/>
      <c r="E20" s="7"/>
      <c r="F20" s="8"/>
      <c r="G20" s="2"/>
    </row>
    <row r="21" spans="1:7" ht="44.25" customHeight="1">
      <c r="A21" s="3" t="s">
        <v>28</v>
      </c>
      <c r="B21" s="13">
        <v>100.4</v>
      </c>
      <c r="C21" s="13">
        <v>101.7</v>
      </c>
      <c r="D21" s="13">
        <v>101.06</v>
      </c>
      <c r="E21" s="13">
        <v>106.23</v>
      </c>
      <c r="F21" s="8"/>
      <c r="G21" s="2"/>
    </row>
    <row r="22" spans="1:6" ht="45">
      <c r="A22" s="1" t="s">
        <v>9</v>
      </c>
      <c r="B22" s="11">
        <v>27522.9</v>
      </c>
      <c r="C22" s="11">
        <v>26328</v>
      </c>
      <c r="D22" s="11">
        <v>23979.4</v>
      </c>
      <c r="E22" s="11">
        <f>C22/F22*100</f>
        <v>109.7942400560481</v>
      </c>
      <c r="F22" s="12">
        <v>23979.4</v>
      </c>
    </row>
    <row r="23" spans="1:9" ht="27" customHeight="1">
      <c r="A23" s="1" t="s">
        <v>10</v>
      </c>
      <c r="B23" s="11">
        <f>493398.1/1000</f>
        <v>493.3981</v>
      </c>
      <c r="C23" s="11">
        <v>1401.6303</v>
      </c>
      <c r="D23" s="11">
        <f>C23/E23*100</f>
        <v>925.1685148514853</v>
      </c>
      <c r="E23" s="11">
        <v>151.5</v>
      </c>
      <c r="F23" s="9"/>
      <c r="I23" t="s">
        <v>14</v>
      </c>
    </row>
    <row r="24" spans="1:6" ht="30" customHeight="1">
      <c r="A24" s="1" t="s">
        <v>11</v>
      </c>
      <c r="B24" s="11">
        <f>250759.1/1000</f>
        <v>250.75910000000002</v>
      </c>
      <c r="C24" s="11">
        <v>819.4937</v>
      </c>
      <c r="D24" s="11">
        <v>807.9266</v>
      </c>
      <c r="E24" s="11">
        <f>C24/F24*100</f>
        <v>101.43170184024142</v>
      </c>
      <c r="F24" s="12">
        <v>807.9266</v>
      </c>
    </row>
    <row r="25" spans="1:9" ht="45.75" customHeight="1">
      <c r="A25" s="1" t="s">
        <v>24</v>
      </c>
      <c r="B25" s="11">
        <f>0+B26</f>
        <v>1132</v>
      </c>
      <c r="C25" s="11">
        <f>11240+C26</f>
        <v>12372</v>
      </c>
      <c r="D25" s="11">
        <v>1136</v>
      </c>
      <c r="E25" s="11" t="s">
        <v>33</v>
      </c>
      <c r="F25" s="12">
        <f>F26+0</f>
        <v>1136</v>
      </c>
      <c r="I25" t="s">
        <v>29</v>
      </c>
    </row>
    <row r="26" spans="1:6" ht="28.5">
      <c r="A26" s="1" t="s">
        <v>23</v>
      </c>
      <c r="B26" s="11">
        <v>1132</v>
      </c>
      <c r="C26" s="11">
        <v>1132</v>
      </c>
      <c r="D26" s="11">
        <v>1136</v>
      </c>
      <c r="E26" s="11">
        <f>C26/F26*100</f>
        <v>99.64788732394366</v>
      </c>
      <c r="F26" s="12">
        <v>1136</v>
      </c>
    </row>
    <row r="27" spans="1:7" ht="46.5" customHeight="1">
      <c r="A27" s="1" t="s">
        <v>27</v>
      </c>
      <c r="B27" s="11">
        <f>C27-(118177-202501)/1000</f>
        <v>60.536</v>
      </c>
      <c r="C27" s="11">
        <f>(303801-327589)/1000</f>
        <v>-23.788</v>
      </c>
      <c r="D27" s="11">
        <v>-27.066</v>
      </c>
      <c r="E27" s="11">
        <f>C27/F27*100</f>
        <v>87.88886425774034</v>
      </c>
      <c r="F27" s="12">
        <f>(137474-164540)/1000</f>
        <v>-27.066</v>
      </c>
      <c r="G27" s="12"/>
    </row>
    <row r="28" spans="1:6" ht="14.25">
      <c r="A28" s="1" t="s">
        <v>12</v>
      </c>
      <c r="B28" s="11">
        <v>129</v>
      </c>
      <c r="C28" s="11">
        <v>371</v>
      </c>
      <c r="D28" s="11">
        <v>371</v>
      </c>
      <c r="E28" s="11">
        <f>C28/F28*100</f>
        <v>100</v>
      </c>
      <c r="F28" s="12">
        <v>371</v>
      </c>
    </row>
    <row r="29" spans="1:6" ht="14.25">
      <c r="A29" s="1" t="s">
        <v>13</v>
      </c>
      <c r="B29" s="11">
        <v>182</v>
      </c>
      <c r="C29" s="11">
        <v>561</v>
      </c>
      <c r="D29" s="11">
        <v>597</v>
      </c>
      <c r="E29" s="11">
        <f>C29/F29*100</f>
        <v>93.96984924623115</v>
      </c>
      <c r="F29" s="12">
        <v>597</v>
      </c>
    </row>
    <row r="30" spans="1:5" ht="14.25">
      <c r="A30" s="4"/>
      <c r="B30" s="4"/>
      <c r="C30" s="4"/>
      <c r="D30" s="4"/>
      <c r="E30" s="4"/>
    </row>
    <row r="31" spans="1:5" ht="14.25">
      <c r="A31" s="4"/>
      <c r="B31" s="4" t="s">
        <v>14</v>
      </c>
      <c r="C31" s="4"/>
      <c r="D31" s="4"/>
      <c r="E31" s="4"/>
    </row>
    <row r="32" spans="1:5" ht="14.25">
      <c r="A32" s="4"/>
      <c r="B32" s="4"/>
      <c r="C32" s="4"/>
      <c r="D32" s="4"/>
      <c r="E32" s="4"/>
    </row>
    <row r="33" spans="1:5" ht="14.25">
      <c r="A33" s="4"/>
      <c r="B33" s="4"/>
      <c r="C33" s="4"/>
      <c r="D33" s="4"/>
      <c r="E33" s="4" t="s">
        <v>14</v>
      </c>
    </row>
    <row r="34" spans="1:5" ht="14.25">
      <c r="A34" s="4"/>
      <c r="B34" s="4"/>
      <c r="C34" s="4"/>
      <c r="D34" s="4"/>
      <c r="E34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Buldenkov</cp:lastModifiedBy>
  <cp:lastPrinted>2013-05-29T11:11:19Z</cp:lastPrinted>
  <dcterms:created xsi:type="dcterms:W3CDTF">2012-10-16T08:36:51Z</dcterms:created>
  <dcterms:modified xsi:type="dcterms:W3CDTF">2013-09-30T07:47:40Z</dcterms:modified>
  <cp:category/>
  <cp:version/>
  <cp:contentType/>
  <cp:contentStatus/>
</cp:coreProperties>
</file>