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506" yWindow="-266" windowWidth="6048" windowHeight="10966" firstSheet="1" activeTab="1"/>
  </bookViews>
  <sheets>
    <sheet name="Мониторинг изменений" sheetId="8" r:id="rId1"/>
    <sheet name="Приложение 1" sheetId="2" r:id="rId2"/>
  </sheets>
  <definedNames>
    <definedName name="_xlnm.Print_Titles" localSheetId="1">'Приложение 1'!$10:$12</definedName>
  </definedNames>
  <calcPr calcId="145621"/>
</workbook>
</file>

<file path=xl/calcChain.xml><?xml version="1.0" encoding="utf-8"?>
<calcChain xmlns="http://schemas.openxmlformats.org/spreadsheetml/2006/main">
  <c r="P26" i="8" l="1"/>
  <c r="U26" i="8" s="1"/>
  <c r="T172" i="8"/>
  <c r="U172" i="8"/>
  <c r="T173" i="8"/>
  <c r="U173" i="8"/>
  <c r="T174" i="8"/>
  <c r="U174" i="8"/>
  <c r="T176" i="8"/>
  <c r="U176" i="8"/>
  <c r="O152" i="8"/>
  <c r="O149" i="8" s="1"/>
  <c r="T149" i="8" s="1"/>
  <c r="P152" i="8"/>
  <c r="P149" i="8"/>
  <c r="F152" i="8"/>
  <c r="G152" i="8"/>
  <c r="H152" i="8"/>
  <c r="O150" i="8"/>
  <c r="P150" i="8"/>
  <c r="N24" i="8"/>
  <c r="O137" i="8"/>
  <c r="P137" i="8"/>
  <c r="Q137" i="8"/>
  <c r="F137" i="8"/>
  <c r="G137" i="8"/>
  <c r="H137" i="8"/>
  <c r="E137" i="8" s="1"/>
  <c r="N138" i="8"/>
  <c r="S138" i="8" s="1"/>
  <c r="E138" i="8"/>
  <c r="N139" i="8"/>
  <c r="E139" i="8"/>
  <c r="S139" i="8" s="1"/>
  <c r="O143" i="8"/>
  <c r="P143" i="8"/>
  <c r="Q143" i="8"/>
  <c r="Q140" i="8"/>
  <c r="Q147" i="8" s="1"/>
  <c r="Q146" i="8" s="1"/>
  <c r="F143" i="8"/>
  <c r="F140" i="8"/>
  <c r="G143" i="8"/>
  <c r="G140" i="8" s="1"/>
  <c r="H143" i="8"/>
  <c r="H140" i="8" s="1"/>
  <c r="H147" i="8" s="1"/>
  <c r="N136" i="8"/>
  <c r="E136" i="8"/>
  <c r="N135" i="8"/>
  <c r="E135" i="8"/>
  <c r="N134" i="8"/>
  <c r="E134" i="8"/>
  <c r="N133" i="8"/>
  <c r="E133" i="8"/>
  <c r="N132" i="8"/>
  <c r="E132" i="8"/>
  <c r="N131" i="8"/>
  <c r="E131" i="8"/>
  <c r="N130" i="8"/>
  <c r="E130" i="8"/>
  <c r="S130" i="8" s="1"/>
  <c r="N129" i="8"/>
  <c r="E129" i="8"/>
  <c r="N128" i="8"/>
  <c r="E128" i="8"/>
  <c r="S128" i="8" s="1"/>
  <c r="N127" i="8"/>
  <c r="E127" i="8"/>
  <c r="N126" i="8"/>
  <c r="S126" i="8" s="1"/>
  <c r="E126" i="8"/>
  <c r="N125" i="8"/>
  <c r="E125" i="8"/>
  <c r="N124" i="8"/>
  <c r="S124" i="8" s="1"/>
  <c r="E124" i="8"/>
  <c r="N123" i="8"/>
  <c r="E123" i="8"/>
  <c r="N122" i="8"/>
  <c r="E122" i="8"/>
  <c r="S122" i="8"/>
  <c r="N121" i="8"/>
  <c r="E121" i="8"/>
  <c r="N120" i="8"/>
  <c r="E120" i="8"/>
  <c r="N119" i="8"/>
  <c r="E119" i="8"/>
  <c r="S119" i="8" s="1"/>
  <c r="N118" i="8"/>
  <c r="E118" i="8"/>
  <c r="S118" i="8" s="1"/>
  <c r="N117" i="8"/>
  <c r="E117" i="8"/>
  <c r="N116" i="8"/>
  <c r="E116" i="8"/>
  <c r="S116" i="8" s="1"/>
  <c r="N115" i="8"/>
  <c r="E115" i="8"/>
  <c r="N114" i="8"/>
  <c r="S114" i="8"/>
  <c r="E114" i="8"/>
  <c r="N113" i="8"/>
  <c r="E113" i="8"/>
  <c r="S113" i="8"/>
  <c r="N112" i="8"/>
  <c r="E112" i="8"/>
  <c r="N111" i="8"/>
  <c r="E111" i="8"/>
  <c r="S111" i="8" s="1"/>
  <c r="N110" i="8"/>
  <c r="S110" i="8" s="1"/>
  <c r="E110" i="8"/>
  <c r="N109" i="8"/>
  <c r="E109" i="8"/>
  <c r="S109" i="8" s="1"/>
  <c r="N108" i="8"/>
  <c r="S108" i="8" s="1"/>
  <c r="E108" i="8"/>
  <c r="N107" i="8"/>
  <c r="E107" i="8"/>
  <c r="N106" i="8"/>
  <c r="E106" i="8"/>
  <c r="N105" i="8"/>
  <c r="E105" i="8"/>
  <c r="N104" i="8"/>
  <c r="E104" i="8"/>
  <c r="N103" i="8"/>
  <c r="E103" i="8"/>
  <c r="N102" i="8"/>
  <c r="E102" i="8"/>
  <c r="N101" i="8"/>
  <c r="S101" i="8" s="1"/>
  <c r="E101" i="8"/>
  <c r="N100" i="8"/>
  <c r="E100" i="8"/>
  <c r="S100" i="8" s="1"/>
  <c r="N99" i="8"/>
  <c r="S99" i="8" s="1"/>
  <c r="E99" i="8"/>
  <c r="N98" i="8"/>
  <c r="E98" i="8"/>
  <c r="N97" i="8"/>
  <c r="E97" i="8"/>
  <c r="S97" i="8" s="1"/>
  <c r="N96" i="8"/>
  <c r="S96" i="8" s="1"/>
  <c r="E96" i="8"/>
  <c r="N95" i="8"/>
  <c r="S95" i="8" s="1"/>
  <c r="E95" i="8"/>
  <c r="N94" i="8"/>
  <c r="E94" i="8"/>
  <c r="N93" i="8"/>
  <c r="S93" i="8" s="1"/>
  <c r="E93" i="8"/>
  <c r="N92" i="8"/>
  <c r="S92" i="8"/>
  <c r="E92" i="8"/>
  <c r="N91" i="8"/>
  <c r="E91" i="8"/>
  <c r="S91" i="8" s="1"/>
  <c r="N90" i="8"/>
  <c r="E90" i="8"/>
  <c r="N89" i="8"/>
  <c r="E89" i="8"/>
  <c r="S89" i="8" s="1"/>
  <c r="N88" i="8"/>
  <c r="E88" i="8"/>
  <c r="N87" i="8"/>
  <c r="S87" i="8" s="1"/>
  <c r="E87" i="8"/>
  <c r="N86" i="8"/>
  <c r="S86" i="8"/>
  <c r="E86" i="8"/>
  <c r="N85" i="8"/>
  <c r="E85" i="8"/>
  <c r="S85" i="8" s="1"/>
  <c r="N84" i="8"/>
  <c r="E84" i="8"/>
  <c r="N83" i="8"/>
  <c r="S83" i="8"/>
  <c r="E83" i="8"/>
  <c r="N82" i="8"/>
  <c r="E82" i="8"/>
  <c r="S82" i="8"/>
  <c r="N81" i="8"/>
  <c r="E81" i="8"/>
  <c r="N80" i="8"/>
  <c r="S80" i="8" s="1"/>
  <c r="E80" i="8"/>
  <c r="N79" i="8"/>
  <c r="E79" i="8"/>
  <c r="S79" i="8" s="1"/>
  <c r="N78" i="8"/>
  <c r="E78" i="8"/>
  <c r="S78" i="8"/>
  <c r="N77" i="8"/>
  <c r="S77" i="8" s="1"/>
  <c r="E77" i="8"/>
  <c r="N76" i="8"/>
  <c r="S76" i="8" s="1"/>
  <c r="E76" i="8"/>
  <c r="N75" i="8"/>
  <c r="E75" i="8"/>
  <c r="S75" i="8" s="1"/>
  <c r="N74" i="8"/>
  <c r="E74" i="8"/>
  <c r="N73" i="8"/>
  <c r="S73" i="8" s="1"/>
  <c r="E73" i="8"/>
  <c r="N72" i="8"/>
  <c r="S72" i="8" s="1"/>
  <c r="E72" i="8"/>
  <c r="N71" i="8"/>
  <c r="E71" i="8"/>
  <c r="N70" i="8"/>
  <c r="S70" i="8" s="1"/>
  <c r="E70" i="8"/>
  <c r="N69" i="8"/>
  <c r="E69" i="8"/>
  <c r="N68" i="8"/>
  <c r="S68" i="8" s="1"/>
  <c r="E68" i="8"/>
  <c r="N67" i="8"/>
  <c r="E67" i="8"/>
  <c r="S67" i="8"/>
  <c r="N66" i="8"/>
  <c r="S66" i="8" s="1"/>
  <c r="E66" i="8"/>
  <c r="N65" i="8"/>
  <c r="E65" i="8"/>
  <c r="S65" i="8" s="1"/>
  <c r="N64" i="8"/>
  <c r="S64" i="8" s="1"/>
  <c r="E64" i="8"/>
  <c r="N63" i="8"/>
  <c r="S63" i="8" s="1"/>
  <c r="E63" i="8"/>
  <c r="N62" i="8"/>
  <c r="S62" i="8" s="1"/>
  <c r="E62" i="8"/>
  <c r="N61" i="8"/>
  <c r="E61" i="8"/>
  <c r="N60" i="8"/>
  <c r="S60" i="8" s="1"/>
  <c r="E60" i="8"/>
  <c r="O59" i="8"/>
  <c r="N59" i="8" s="1"/>
  <c r="S59" i="8" s="1"/>
  <c r="P59" i="8"/>
  <c r="Q59" i="8"/>
  <c r="F59" i="8"/>
  <c r="G59" i="8"/>
  <c r="E59" i="8" s="1"/>
  <c r="H59" i="8"/>
  <c r="N58" i="8"/>
  <c r="E58" i="8"/>
  <c r="N57" i="8"/>
  <c r="S57" i="8" s="1"/>
  <c r="E57" i="8"/>
  <c r="N56" i="8"/>
  <c r="S56" i="8"/>
  <c r="E56" i="8"/>
  <c r="N55" i="8"/>
  <c r="E55" i="8"/>
  <c r="S55" i="8"/>
  <c r="N54" i="8"/>
  <c r="S54" i="8" s="1"/>
  <c r="E54" i="8"/>
  <c r="N53" i="8"/>
  <c r="E53" i="8"/>
  <c r="N52" i="8"/>
  <c r="E52" i="8"/>
  <c r="S52" i="8" s="1"/>
  <c r="N51" i="8"/>
  <c r="E51" i="8"/>
  <c r="N50" i="8"/>
  <c r="E50" i="8"/>
  <c r="S50" i="8" s="1"/>
  <c r="N49" i="8"/>
  <c r="E49" i="8"/>
  <c r="N48" i="8"/>
  <c r="E48" i="8"/>
  <c r="S48" i="8" s="1"/>
  <c r="N47" i="8"/>
  <c r="S47" i="8" s="1"/>
  <c r="E47" i="8"/>
  <c r="N46" i="8"/>
  <c r="S46" i="8" s="1"/>
  <c r="E46" i="8"/>
  <c r="O45" i="8"/>
  <c r="P45" i="8"/>
  <c r="N45" i="8" s="1"/>
  <c r="Q45" i="8"/>
  <c r="F45" i="8"/>
  <c r="G45" i="8"/>
  <c r="H45" i="8"/>
  <c r="E45" i="8" s="1"/>
  <c r="N44" i="8"/>
  <c r="E44" i="8"/>
  <c r="N43" i="8"/>
  <c r="E43" i="8"/>
  <c r="S43" i="8" s="1"/>
  <c r="N42" i="8"/>
  <c r="E42" i="8"/>
  <c r="N41" i="8"/>
  <c r="E41" i="8"/>
  <c r="S41" i="8" s="1"/>
  <c r="N40" i="8"/>
  <c r="S40" i="8" s="1"/>
  <c r="E40" i="8"/>
  <c r="E39" i="8"/>
  <c r="G38" i="8"/>
  <c r="E38" i="8" s="1"/>
  <c r="N37" i="8"/>
  <c r="E37" i="8"/>
  <c r="S37" i="8" s="1"/>
  <c r="N36" i="8"/>
  <c r="E36" i="8"/>
  <c r="S36" i="8"/>
  <c r="F32" i="8"/>
  <c r="F155" i="8"/>
  <c r="F158" i="8"/>
  <c r="F162" i="8"/>
  <c r="F168" i="8"/>
  <c r="F175" i="8"/>
  <c r="F171" i="8" s="1"/>
  <c r="F179" i="8"/>
  <c r="G32" i="8"/>
  <c r="G155" i="8"/>
  <c r="G158" i="8"/>
  <c r="G162" i="8"/>
  <c r="G168" i="8"/>
  <c r="G175" i="8"/>
  <c r="G171" i="8"/>
  <c r="G179" i="8"/>
  <c r="G178" i="8" s="1"/>
  <c r="H32" i="8"/>
  <c r="H155" i="8"/>
  <c r="E155" i="8" s="1"/>
  <c r="H158" i="8"/>
  <c r="H162" i="8"/>
  <c r="H168" i="8"/>
  <c r="H175" i="8"/>
  <c r="H171" i="8" s="1"/>
  <c r="H179" i="8"/>
  <c r="H178" i="8" s="1"/>
  <c r="O32" i="8"/>
  <c r="O155" i="8"/>
  <c r="O158" i="8"/>
  <c r="O162" i="8"/>
  <c r="O168" i="8"/>
  <c r="O175" i="8"/>
  <c r="T175" i="8"/>
  <c r="O171" i="8"/>
  <c r="O179" i="8"/>
  <c r="O178" i="8" s="1"/>
  <c r="P155" i="8"/>
  <c r="N155" i="8" s="1"/>
  <c r="P158" i="8"/>
  <c r="P162" i="8"/>
  <c r="P168" i="8"/>
  <c r="P175" i="8"/>
  <c r="U175" i="8" s="1"/>
  <c r="P179" i="8"/>
  <c r="P178" i="8"/>
  <c r="Q32" i="8"/>
  <c r="Q155" i="8"/>
  <c r="Q158" i="8"/>
  <c r="Q162" i="8"/>
  <c r="Q168" i="8"/>
  <c r="Q175" i="8"/>
  <c r="Q171" i="8"/>
  <c r="Q179" i="8"/>
  <c r="F150" i="8"/>
  <c r="T150" i="8"/>
  <c r="F141" i="8"/>
  <c r="G150" i="8"/>
  <c r="G149" i="8" s="1"/>
  <c r="U149" i="8" s="1"/>
  <c r="H150" i="8"/>
  <c r="E150" i="8" s="1"/>
  <c r="H141" i="8"/>
  <c r="O141" i="8"/>
  <c r="O140" i="8" s="1"/>
  <c r="P141" i="8"/>
  <c r="P140" i="8" s="1"/>
  <c r="Q150" i="8"/>
  <c r="Q141" i="8"/>
  <c r="U177" i="8"/>
  <c r="T177" i="8"/>
  <c r="N177" i="8"/>
  <c r="E177" i="8"/>
  <c r="U151" i="8"/>
  <c r="T151" i="8"/>
  <c r="N151" i="8"/>
  <c r="E151" i="8"/>
  <c r="U142" i="8"/>
  <c r="T142" i="8"/>
  <c r="N142" i="8"/>
  <c r="E142" i="8"/>
  <c r="S142" i="8"/>
  <c r="T27" i="8"/>
  <c r="T28" i="8"/>
  <c r="T29" i="8"/>
  <c r="T30" i="8"/>
  <c r="N27" i="8"/>
  <c r="E27" i="8"/>
  <c r="E31" i="8"/>
  <c r="N28" i="8"/>
  <c r="E28" i="8"/>
  <c r="E33" i="8"/>
  <c r="N29" i="8"/>
  <c r="S29" i="8" s="1"/>
  <c r="E29" i="8"/>
  <c r="N30" i="8"/>
  <c r="E30" i="8"/>
  <c r="E32" i="8" s="1"/>
  <c r="T26" i="8"/>
  <c r="E26" i="8"/>
  <c r="Q163" i="8"/>
  <c r="Q187" i="8" s="1"/>
  <c r="Q191" i="8" s="1"/>
  <c r="P163" i="8"/>
  <c r="O163" i="8"/>
  <c r="N163" i="8" s="1"/>
  <c r="Q33" i="8"/>
  <c r="Q190" i="8" s="1"/>
  <c r="P33" i="8"/>
  <c r="P190" i="8"/>
  <c r="O33" i="8"/>
  <c r="O31" i="8" s="1"/>
  <c r="O190" i="8"/>
  <c r="P39" i="8"/>
  <c r="P38" i="8" s="1"/>
  <c r="N184" i="8"/>
  <c r="N183" i="8"/>
  <c r="N182" i="8"/>
  <c r="N181" i="8"/>
  <c r="N180" i="8"/>
  <c r="N176" i="8"/>
  <c r="N174" i="8"/>
  <c r="N173" i="8"/>
  <c r="N172" i="8"/>
  <c r="N170" i="8"/>
  <c r="N169" i="8"/>
  <c r="N167" i="8"/>
  <c r="N166" i="8"/>
  <c r="N165" i="8"/>
  <c r="N164" i="8"/>
  <c r="N161" i="8"/>
  <c r="N160" i="8"/>
  <c r="N159" i="8"/>
  <c r="N157" i="8"/>
  <c r="N156" i="8"/>
  <c r="N154" i="8"/>
  <c r="N153" i="8"/>
  <c r="N145" i="8"/>
  <c r="N144" i="8"/>
  <c r="Q25" i="8"/>
  <c r="O25" i="8"/>
  <c r="H163" i="8"/>
  <c r="H187" i="8"/>
  <c r="H191" i="8" s="1"/>
  <c r="G163" i="8"/>
  <c r="G187" i="8"/>
  <c r="G191" i="8" s="1"/>
  <c r="E191" i="8" s="1"/>
  <c r="F163" i="8"/>
  <c r="F187" i="8" s="1"/>
  <c r="F191" i="8" s="1"/>
  <c r="H33" i="8"/>
  <c r="H31" i="8" s="1"/>
  <c r="H190" i="8"/>
  <c r="G33" i="8"/>
  <c r="G190" i="8" s="1"/>
  <c r="F33" i="8"/>
  <c r="F190" i="8" s="1"/>
  <c r="E190" i="8" s="1"/>
  <c r="G141" i="8"/>
  <c r="E184" i="8"/>
  <c r="E183" i="8"/>
  <c r="E182" i="8"/>
  <c r="E181" i="8"/>
  <c r="E180" i="8"/>
  <c r="E176" i="8"/>
  <c r="E174" i="8"/>
  <c r="E173" i="8"/>
  <c r="E172" i="8"/>
  <c r="E170" i="8"/>
  <c r="E169" i="8"/>
  <c r="E167" i="8"/>
  <c r="E166" i="8"/>
  <c r="E165" i="8"/>
  <c r="E164" i="8"/>
  <c r="E161" i="8"/>
  <c r="E160" i="8"/>
  <c r="E159" i="8"/>
  <c r="E157" i="8"/>
  <c r="E156" i="8"/>
  <c r="E154" i="8"/>
  <c r="E153" i="8"/>
  <c r="E145" i="8"/>
  <c r="E144" i="8"/>
  <c r="G34" i="8"/>
  <c r="E34" i="8"/>
  <c r="H25" i="8"/>
  <c r="G25" i="8"/>
  <c r="F25" i="8"/>
  <c r="E25" i="8"/>
  <c r="E24" i="8"/>
  <c r="F25" i="2"/>
  <c r="F32" i="2"/>
  <c r="E172" i="2"/>
  <c r="G150" i="2"/>
  <c r="H150" i="2"/>
  <c r="H149" i="2" s="1"/>
  <c r="H186" i="2" s="1"/>
  <c r="F150" i="2"/>
  <c r="G152" i="2"/>
  <c r="G149" i="2"/>
  <c r="H152" i="2"/>
  <c r="F152" i="2"/>
  <c r="E154" i="2"/>
  <c r="E153" i="2"/>
  <c r="E151" i="2"/>
  <c r="E157" i="2"/>
  <c r="E156" i="2"/>
  <c r="E161" i="2"/>
  <c r="E160" i="2"/>
  <c r="E159" i="2"/>
  <c r="E167" i="2"/>
  <c r="E166" i="2"/>
  <c r="E165" i="2"/>
  <c r="E164" i="2"/>
  <c r="E170" i="2"/>
  <c r="E169" i="2"/>
  <c r="E173" i="2"/>
  <c r="E174" i="2"/>
  <c r="E176" i="2"/>
  <c r="E177" i="2"/>
  <c r="E180" i="2"/>
  <c r="E181" i="2"/>
  <c r="E182" i="2"/>
  <c r="E183" i="2"/>
  <c r="E184" i="2"/>
  <c r="G179" i="2"/>
  <c r="G178" i="2" s="1"/>
  <c r="H179" i="2"/>
  <c r="H178" i="2"/>
  <c r="F179" i="2"/>
  <c r="G175" i="2"/>
  <c r="G171" i="2" s="1"/>
  <c r="H175" i="2"/>
  <c r="E175" i="2"/>
  <c r="H171" i="2"/>
  <c r="F175" i="2"/>
  <c r="F171" i="2" s="1"/>
  <c r="G168" i="2"/>
  <c r="H168" i="2"/>
  <c r="E168" i="2" s="1"/>
  <c r="F168" i="2"/>
  <c r="G162" i="2"/>
  <c r="H162" i="2"/>
  <c r="E162" i="2"/>
  <c r="G163" i="2"/>
  <c r="G187" i="2" s="1"/>
  <c r="G191" i="2"/>
  <c r="H163" i="2"/>
  <c r="H187" i="2" s="1"/>
  <c r="H191" i="2" s="1"/>
  <c r="E191" i="2"/>
  <c r="F163" i="2"/>
  <c r="F187" i="2" s="1"/>
  <c r="F191" i="2" s="1"/>
  <c r="F162" i="2"/>
  <c r="G158" i="2"/>
  <c r="H158" i="2"/>
  <c r="F158" i="2"/>
  <c r="G155" i="2"/>
  <c r="H155" i="2"/>
  <c r="F155" i="2"/>
  <c r="G38" i="2"/>
  <c r="E38" i="2"/>
  <c r="G45" i="2"/>
  <c r="G32" i="2"/>
  <c r="G31" i="2"/>
  <c r="H32" i="2"/>
  <c r="H31" i="2" s="1"/>
  <c r="G33" i="2"/>
  <c r="G190" i="2"/>
  <c r="H33" i="2"/>
  <c r="H190" i="2" s="1"/>
  <c r="G25" i="2"/>
  <c r="H25" i="2"/>
  <c r="E25" i="2"/>
  <c r="G143" i="2"/>
  <c r="H143" i="2"/>
  <c r="F143" i="2"/>
  <c r="H141" i="2"/>
  <c r="F141" i="2"/>
  <c r="E141" i="2"/>
  <c r="F137" i="2"/>
  <c r="E137" i="2" s="1"/>
  <c r="H137" i="2"/>
  <c r="G137" i="2"/>
  <c r="F59" i="2"/>
  <c r="H59" i="2"/>
  <c r="E46" i="2"/>
  <c r="E47" i="2"/>
  <c r="F45" i="2"/>
  <c r="H45" i="2"/>
  <c r="E36" i="2"/>
  <c r="E37" i="2"/>
  <c r="E39" i="2"/>
  <c r="E40" i="2"/>
  <c r="E41" i="2"/>
  <c r="E42" i="2"/>
  <c r="E43" i="2"/>
  <c r="E44" i="2"/>
  <c r="E48" i="2"/>
  <c r="E49" i="2"/>
  <c r="E50" i="2"/>
  <c r="E51" i="2"/>
  <c r="E52" i="2"/>
  <c r="E53" i="2"/>
  <c r="E54" i="2"/>
  <c r="E55" i="2"/>
  <c r="E56" i="2"/>
  <c r="E57" i="2"/>
  <c r="E58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8" i="2"/>
  <c r="E139" i="2"/>
  <c r="E144" i="2"/>
  <c r="E45" i="2"/>
  <c r="F33" i="2"/>
  <c r="F190" i="2" s="1"/>
  <c r="E190" i="2" s="1"/>
  <c r="F31" i="2"/>
  <c r="E145" i="2"/>
  <c r="G141" i="2"/>
  <c r="G140" i="2" s="1"/>
  <c r="G59" i="2"/>
  <c r="G35" i="2" s="1"/>
  <c r="E35" i="2" s="1"/>
  <c r="E30" i="2"/>
  <c r="E29" i="2"/>
  <c r="E28" i="2"/>
  <c r="E33" i="2" s="1"/>
  <c r="E27" i="2"/>
  <c r="E26" i="2"/>
  <c r="E24" i="2"/>
  <c r="E32" i="2"/>
  <c r="G34" i="2"/>
  <c r="E34" i="2"/>
  <c r="H146" i="8"/>
  <c r="N150" i="8"/>
  <c r="S151" i="8"/>
  <c r="S71" i="8"/>
  <c r="S136" i="8"/>
  <c r="N137" i="8"/>
  <c r="S137" i="8"/>
  <c r="S49" i="8"/>
  <c r="E152" i="8"/>
  <c r="S61" i="8"/>
  <c r="S125" i="8"/>
  <c r="S129" i="8"/>
  <c r="S127" i="8"/>
  <c r="S69" i="8"/>
  <c r="S115" i="8"/>
  <c r="S117" i="8"/>
  <c r="S30" i="8"/>
  <c r="S121" i="8"/>
  <c r="F149" i="8"/>
  <c r="E175" i="8"/>
  <c r="S177" i="8"/>
  <c r="E163" i="8"/>
  <c r="N175" i="8"/>
  <c r="E141" i="8"/>
  <c r="S28" i="8"/>
  <c r="N33" i="8"/>
  <c r="P32" i="8"/>
  <c r="P31" i="8" s="1"/>
  <c r="E168" i="8"/>
  <c r="E142" i="2"/>
  <c r="G31" i="8"/>
  <c r="Q31" i="8"/>
  <c r="O187" i="8"/>
  <c r="O191" i="8" s="1"/>
  <c r="N191" i="8" s="1"/>
  <c r="S90" i="8"/>
  <c r="S98" i="8"/>
  <c r="S106" i="8"/>
  <c r="N143" i="8"/>
  <c r="N152" i="8"/>
  <c r="Q149" i="8"/>
  <c r="S42" i="8"/>
  <c r="S94" i="8"/>
  <c r="S102" i="8"/>
  <c r="S134" i="8"/>
  <c r="U150" i="8"/>
  <c r="N39" i="8"/>
  <c r="S39" i="8" s="1"/>
  <c r="E162" i="8"/>
  <c r="S150" i="8"/>
  <c r="E152" i="2"/>
  <c r="T171" i="8"/>
  <c r="E158" i="2"/>
  <c r="F149" i="2"/>
  <c r="P187" i="8"/>
  <c r="S51" i="8"/>
  <c r="S53" i="8"/>
  <c r="S104" i="8"/>
  <c r="E143" i="8"/>
  <c r="H140" i="2"/>
  <c r="H147" i="2" s="1"/>
  <c r="H146" i="2" s="1"/>
  <c r="E171" i="2"/>
  <c r="T25" i="8"/>
  <c r="S27" i="8"/>
  <c r="S84" i="8"/>
  <c r="S112" i="8"/>
  <c r="S132" i="8"/>
  <c r="N168" i="8"/>
  <c r="S44" i="8"/>
  <c r="P191" i="8"/>
  <c r="N187" i="8"/>
  <c r="N38" i="8"/>
  <c r="S38" i="8"/>
  <c r="H189" i="2" l="1"/>
  <c r="H188" i="2" s="1"/>
  <c r="H185" i="2"/>
  <c r="N140" i="8"/>
  <c r="O147" i="8"/>
  <c r="F178" i="8"/>
  <c r="E179" i="8"/>
  <c r="Q178" i="8"/>
  <c r="N179" i="8"/>
  <c r="N178" i="8"/>
  <c r="S45" i="8"/>
  <c r="F147" i="8"/>
  <c r="E140" i="8"/>
  <c r="G147" i="2"/>
  <c r="G146" i="2" s="1"/>
  <c r="E143" i="2"/>
  <c r="F140" i="2"/>
  <c r="G186" i="2"/>
  <c r="E158" i="8"/>
  <c r="E171" i="8"/>
  <c r="S88" i="8"/>
  <c r="N141" i="8"/>
  <c r="S141" i="8" s="1"/>
  <c r="E163" i="2"/>
  <c r="E149" i="8"/>
  <c r="E187" i="2"/>
  <c r="E187" i="8"/>
  <c r="G186" i="8"/>
  <c r="Q186" i="8"/>
  <c r="G35" i="8"/>
  <c r="E59" i="2"/>
  <c r="E155" i="2"/>
  <c r="P35" i="8"/>
  <c r="H149" i="8"/>
  <c r="H186" i="8" s="1"/>
  <c r="P171" i="8"/>
  <c r="P186" i="8" s="1"/>
  <c r="N158" i="8"/>
  <c r="F31" i="8"/>
  <c r="N149" i="8"/>
  <c r="S149" i="8" s="1"/>
  <c r="E149" i="2"/>
  <c r="O186" i="8"/>
  <c r="E179" i="2"/>
  <c r="F178" i="2"/>
  <c r="E150" i="2"/>
  <c r="N26" i="8"/>
  <c r="P25" i="8"/>
  <c r="S74" i="8"/>
  <c r="S103" i="8"/>
  <c r="S105" i="8"/>
  <c r="S107" i="8"/>
  <c r="S123" i="8"/>
  <c r="E31" i="2"/>
  <c r="N190" i="8"/>
  <c r="N162" i="8"/>
  <c r="S58" i="8"/>
  <c r="S81" i="8"/>
  <c r="S120" i="8"/>
  <c r="S131" i="8"/>
  <c r="S133" i="8"/>
  <c r="S135" i="8"/>
  <c r="P185" i="8" l="1"/>
  <c r="U25" i="8"/>
  <c r="N25" i="8"/>
  <c r="S25" i="8" s="1"/>
  <c r="O185" i="8"/>
  <c r="N186" i="8"/>
  <c r="O189" i="8"/>
  <c r="H185" i="8"/>
  <c r="H189" i="8"/>
  <c r="H188" i="8" s="1"/>
  <c r="G185" i="8"/>
  <c r="F147" i="2"/>
  <c r="E140" i="2"/>
  <c r="O146" i="8"/>
  <c r="N146" i="8" s="1"/>
  <c r="S26" i="8"/>
  <c r="N32" i="8"/>
  <c r="N31" i="8" s="1"/>
  <c r="N35" i="8"/>
  <c r="S35" i="8" s="1"/>
  <c r="P147" i="8"/>
  <c r="P146" i="8" s="1"/>
  <c r="E147" i="8"/>
  <c r="F146" i="8"/>
  <c r="S140" i="8"/>
  <c r="E178" i="2"/>
  <c r="F186" i="2"/>
  <c r="E35" i="8"/>
  <c r="G147" i="8"/>
  <c r="G146" i="8" s="1"/>
  <c r="U171" i="8"/>
  <c r="N171" i="8"/>
  <c r="S171" i="8" s="1"/>
  <c r="Q185" i="8"/>
  <c r="Q189" i="8"/>
  <c r="Q188" i="8" s="1"/>
  <c r="G185" i="2"/>
  <c r="G189" i="2"/>
  <c r="E178" i="8"/>
  <c r="F186" i="8"/>
  <c r="G188" i="2" l="1"/>
  <c r="F189" i="2"/>
  <c r="E186" i="2"/>
  <c r="F185" i="2"/>
  <c r="E185" i="2" s="1"/>
  <c r="N189" i="8"/>
  <c r="O188" i="8"/>
  <c r="T189" i="8"/>
  <c r="P189" i="8"/>
  <c r="E186" i="8"/>
  <c r="F185" i="8"/>
  <c r="E185" i="8" s="1"/>
  <c r="F189" i="8"/>
  <c r="F146" i="2"/>
  <c r="E146" i="2" s="1"/>
  <c r="E147" i="2"/>
  <c r="G189" i="8"/>
  <c r="G188" i="8" s="1"/>
  <c r="E146" i="8"/>
  <c r="N147" i="8"/>
  <c r="N185" i="8"/>
  <c r="P188" i="8" l="1"/>
  <c r="U188" i="8" s="1"/>
  <c r="U189" i="8"/>
  <c r="E189" i="8"/>
  <c r="S189" i="8" s="1"/>
  <c r="F188" i="8"/>
  <c r="E188" i="8" s="1"/>
  <c r="N188" i="8"/>
  <c r="S188" i="8" s="1"/>
  <c r="T188" i="8"/>
  <c r="E189" i="2"/>
  <c r="F188" i="2"/>
  <c r="E188" i="2" s="1"/>
</calcChain>
</file>

<file path=xl/sharedStrings.xml><?xml version="1.0" encoding="utf-8"?>
<sst xmlns="http://schemas.openxmlformats.org/spreadsheetml/2006/main" count="1924" uniqueCount="399">
  <si>
    <t>Приложение  1</t>
  </si>
  <si>
    <t>ПЕРЕЧЕНЬ МЕРОПРИЯТИЙ МУНИЦИПАЛЬНОЙ ПРОГРАММЫ</t>
  </si>
  <si>
    <t>Мероприятия по реализации Программы</t>
  </si>
  <si>
    <t>Объемы финансирования по годам (тыс. руб.)</t>
  </si>
  <si>
    <t xml:space="preserve">Бюджет Воскресенского муниципального района </t>
  </si>
  <si>
    <t>№ п/п</t>
  </si>
  <si>
    <t>Источники финансирования</t>
  </si>
  <si>
    <t>Срок исполнения</t>
  </si>
  <si>
    <t>Всего (тыс. руб)</t>
  </si>
  <si>
    <t>Ответственный за  выполнение мероприятий программы</t>
  </si>
  <si>
    <t>Бюджет Воскресенского муниципального района</t>
  </si>
  <si>
    <t>Внебюджетные средства</t>
  </si>
  <si>
    <t>1.1.</t>
  </si>
  <si>
    <t>1.2.</t>
  </si>
  <si>
    <t>1.3.</t>
  </si>
  <si>
    <t>1.4.</t>
  </si>
  <si>
    <t>1.5.</t>
  </si>
  <si>
    <t>2.1.</t>
  </si>
  <si>
    <t>3.1.</t>
  </si>
  <si>
    <t>Итого по разделу 1, в том числе:</t>
  </si>
  <si>
    <t xml:space="preserve"> "Энергосбережение и повышение энергетической эффективности в бюджетной сфере Воскресенского муниципального района Московской области на 2013-2015 годы" </t>
  </si>
  <si>
    <t>к муниципальной программе "Энергосбережение и повышение энергетической эффективности в бюджетной сфере Воскресенского муниципального района Московской области  на 2013-2015 годы"</t>
  </si>
  <si>
    <t>Муниципальные учреждения, отраслевые органы администрации</t>
  </si>
  <si>
    <t>2013-2015</t>
  </si>
  <si>
    <t>бюджет Воскресенско-го муниципально-го района</t>
  </si>
  <si>
    <t>бюджет Воскресенского муниципального района</t>
  </si>
  <si>
    <t>Здание администрации ул. Советская. д. 4 б</t>
  </si>
  <si>
    <t xml:space="preserve"> Администрация Воскресенского муниципального района</t>
  </si>
  <si>
    <t>МУЗ "Воскресенская первая районная больница"</t>
  </si>
  <si>
    <t>МАУЗ "Воскресенская районная больница № 2"</t>
  </si>
  <si>
    <t>МУЗ "Воскресенская районная больница № 3"</t>
  </si>
  <si>
    <t>МУЗ "Воскресенская станция скорой медицинской помощи"</t>
  </si>
  <si>
    <t>МУК «Воскресенская межпоселенческая библиотека»</t>
  </si>
  <si>
    <t>МОУДОД "ДШИ "Лира"</t>
  </si>
  <si>
    <t>МОУДОД  "ДМШ №2"</t>
  </si>
  <si>
    <t>МОУДОД "ДШИ №3"</t>
  </si>
  <si>
    <t>МОУДОД "ДШИ №4"</t>
  </si>
  <si>
    <t>МОУДОД "ДШИ №5"</t>
  </si>
  <si>
    <t>МОУДОД "ДШИ "Элегия"</t>
  </si>
  <si>
    <t>МОУДОД "ДШИ "Фламинго"</t>
  </si>
  <si>
    <t>МОУДОД "ЦВР "Юность"</t>
  </si>
  <si>
    <t>МУ "Дворец культуры "Юбилейный"</t>
  </si>
  <si>
    <t>МУ КЦ "Усадьба Кривякино"</t>
  </si>
  <si>
    <t>МУ "Управление культуры"</t>
  </si>
  <si>
    <t>МКУ "Централизованная бухгалтерия"</t>
  </si>
  <si>
    <t>МУ "Управление образования"</t>
  </si>
  <si>
    <t>МОУ "Гимназия №1"</t>
  </si>
  <si>
    <t>МОУ СОШ №2</t>
  </si>
  <si>
    <t>МОУ СОШ №3</t>
  </si>
  <si>
    <t>МОУ СОШ №4</t>
  </si>
  <si>
    <t>МОУ СОШ №5  ( 3 здания )</t>
  </si>
  <si>
    <t>МОУ "Лицей №6"</t>
  </si>
  <si>
    <t>МОУ СОШ №9</t>
  </si>
  <si>
    <t>МОУ СОШ №11</t>
  </si>
  <si>
    <t>МОУ СОШ №12  ( 2 здания )</t>
  </si>
  <si>
    <t xml:space="preserve">МОУ СОШ №13  ( 2 здания ) </t>
  </si>
  <si>
    <t xml:space="preserve">МОУ СОШ №14 </t>
  </si>
  <si>
    <t xml:space="preserve">МОУ СОШ №17 </t>
  </si>
  <si>
    <t xml:space="preserve">МОУ СОШ №18 </t>
  </si>
  <si>
    <t>МОУ СОШ №20</t>
  </si>
  <si>
    <t>МОУ Лицей №22</t>
  </si>
  <si>
    <t>МОУ "Лицей №23"</t>
  </si>
  <si>
    <t>МОУ "Гимназия №24"</t>
  </si>
  <si>
    <t>МОУ СОШ №25</t>
  </si>
  <si>
    <t>МОУ Косяковская СОШ</t>
  </si>
  <si>
    <t>МОУ Ратчинская СОШ</t>
  </si>
  <si>
    <t>МОУ Барановская СОШ</t>
  </si>
  <si>
    <t>МОУ Виноградовская СОШ</t>
  </si>
  <si>
    <t>МОУ Губинская СОШ</t>
  </si>
  <si>
    <t>МОУ Золотовская СОШ</t>
  </si>
  <si>
    <t>МОУ Степанщинская СОШ</t>
  </si>
  <si>
    <t>МОУ Фаустовская СОШ</t>
  </si>
  <si>
    <t>МОУ Чемодуровская СОШ</t>
  </si>
  <si>
    <t>МОУ  СОШ  №39</t>
  </si>
  <si>
    <t>МОУ Фединская СОШ</t>
  </si>
  <si>
    <t>МОУ  СОШ  №99</t>
  </si>
  <si>
    <t>МДОУ Детский сад №40 "Журавлик"</t>
  </si>
  <si>
    <t>МДОУ Детский сад №5 "Одуванчик"</t>
  </si>
  <si>
    <t>МДОУ Детский сад №8 "Золотая рыбка"</t>
  </si>
  <si>
    <t>МДОУ Детский сад №9 "Светлячок"</t>
  </si>
  <si>
    <t>МДОУ Детский сад №10 "Спутник"</t>
  </si>
  <si>
    <t>МДОУ Детский сад №11 "Аленушка"</t>
  </si>
  <si>
    <t>МДОУ Детский сад №12 "Радуга"</t>
  </si>
  <si>
    <t>МДОУ Детский сад №15 "Дюймовочка"</t>
  </si>
  <si>
    <t>МДОУ Детский сад №18 "Улыбка"</t>
  </si>
  <si>
    <t>МДОУ Детский сад №19 "Яблонька"</t>
  </si>
  <si>
    <t>МДОУ Детский сад №23 "Снежок"</t>
  </si>
  <si>
    <t>МДОУ Детский сад №24 "Радость"</t>
  </si>
  <si>
    <t>МДОУ Детский сад №25 "Незабудка"</t>
  </si>
  <si>
    <t>МДОУ Детский сад №26 "Василек"</t>
  </si>
  <si>
    <t>МДОУ Детский сад №27 "Лесная сказка"</t>
  </si>
  <si>
    <t>МДОУ Детский сад №28 "Родничок"</t>
  </si>
  <si>
    <t>МДОУ Детский сад №29 "Волшебная сказка"</t>
  </si>
  <si>
    <t>МДОУ Детский сад №30 "Парус"</t>
  </si>
  <si>
    <t>МДОУ Детский сад №31 "Рябинка"</t>
  </si>
  <si>
    <t>МДОУ Детский сад №32 "Снежинка"</t>
  </si>
  <si>
    <t>МДОУ Детский сад №33 "Ромашка"</t>
  </si>
  <si>
    <t>МДОУ Детский сад №34 "Солнышко"</t>
  </si>
  <si>
    <t>МДОУ Детский сад №36 "Полянка"</t>
  </si>
  <si>
    <t>МДОУ Детский сад №37 "Малыш"</t>
  </si>
  <si>
    <t>МДОУ Детский сад №38 "Чебурашка"</t>
  </si>
  <si>
    <t>МДОУ Детский сад №39 "Ягодка"</t>
  </si>
  <si>
    <t>МДОУ Детский сад №41 "Сказка"</t>
  </si>
  <si>
    <t>МДОУ Детский сад №42 "Веснушка"</t>
  </si>
  <si>
    <t>МДОУ Детский сад №43 "Березка"</t>
  </si>
  <si>
    <t>МДОУ Детский сад №45 "Колосок"</t>
  </si>
  <si>
    <t>МДОУ Детский сад №48 "Ладушка"</t>
  </si>
  <si>
    <t>МДОУ Детский сад №50 "Земляничка"</t>
  </si>
  <si>
    <t>МДОУ Детский сад №57 "Колокольчик"</t>
  </si>
  <si>
    <t>МДОУ Детский сад №58 "Рыбка"</t>
  </si>
  <si>
    <t>МДОУ Детский сад №60 "Колобок"</t>
  </si>
  <si>
    <t>МДОУ Детский сад №61 "Мечта"</t>
  </si>
  <si>
    <t>МДОУ Детский сад №62 "Ручеек"</t>
  </si>
  <si>
    <t>МДОУ Детский сад №63 "Карусель"</t>
  </si>
  <si>
    <t>МДОУ Детский сад №64 "Теремок"</t>
  </si>
  <si>
    <t>МОУ ДОД "СДЮСШОР "Академия спорта"</t>
  </si>
  <si>
    <t>МУ "СК "Химик"</t>
  </si>
  <si>
    <t>Здание администрации ул. Советская, 4б</t>
  </si>
  <si>
    <t>МУ "ДВС "Дельфин"</t>
  </si>
  <si>
    <t>2014-2015</t>
  </si>
  <si>
    <t>Установленные сроки поверки узлов учета</t>
  </si>
  <si>
    <t>Расходы на реализацию мероприятия подлежат ежегодному уточнению при формировании районного бюджета на соответствующий год в соответствии с перечнем мероприятий, включенных в энергетический паспорт</t>
  </si>
  <si>
    <t>МОУ ДОД "СДЮСШОР"</t>
  </si>
  <si>
    <t>Межбюджетные трансферты</t>
  </si>
  <si>
    <t xml:space="preserve">За счет основной деятельности </t>
  </si>
  <si>
    <t>1.6.</t>
  </si>
  <si>
    <t>1.7.</t>
  </si>
  <si>
    <t>1.8.</t>
  </si>
  <si>
    <t>1.9.</t>
  </si>
  <si>
    <t xml:space="preserve"> Организация обучения руководителей учреждений, ответственных за энергоэффективность   методам энергосбережения, технико-экономической оценке энергосберегающих мероприятий.</t>
  </si>
  <si>
    <t xml:space="preserve"> Обеспечение контроля за  внедрением энергосберегающих мероприятий   при ремонте,  зданий, строений, сооружений.</t>
  </si>
  <si>
    <t xml:space="preserve"> Разработка порядка предъявления рекламацией к поставщикам при нарушении качественных показателей энергоносителей.</t>
  </si>
  <si>
    <t>Организация режима работы энергопотребляющего оборудования и освещения (выключение или перевод в режим «сна» компьютеров при простое, полная загрузка посудомоечных и стиральных машин, исключение работы оборудования «на холстом ходу» и др.).</t>
  </si>
  <si>
    <t>Контроль за нецелевым использованием энергоносителей (отбор воды из системы отопления и др.).</t>
  </si>
  <si>
    <t xml:space="preserve"> Снижение  отопительной нагрузки в зданиях или отдельных помещениях в нерабочие периоды.</t>
  </si>
  <si>
    <t>Ведение систематического мониторинга  показателей энергопотребления в учреждениях, внедрение систем дистанционного снятия показаний приборов учета используемых энергетических ресурсов, сбор и анализ информации об энергопотреблении организаций (зданий, строений, сооружений), автоматизация расчетов за потребляемые энергетические ресурсы.</t>
  </si>
  <si>
    <t>Локальный учета расхода энергоносителей (по подразделениям, отдельным помещениям).</t>
  </si>
  <si>
    <t>Проведение энергетических обследований. Определение удельных расходов электроэнергии, газа, теплоэнергии, горячей воды, холодной воды. Оформление энергетических паспортов на все учреждения.</t>
  </si>
  <si>
    <t>2.1.1.</t>
  </si>
  <si>
    <t>2.1.2.</t>
  </si>
  <si>
    <t>2.1.3.</t>
  </si>
  <si>
    <t>2.1.4.</t>
  </si>
  <si>
    <t>Учреждения здравоохранения</t>
  </si>
  <si>
    <t xml:space="preserve">Учреждения культуры                                                                               </t>
  </si>
  <si>
    <t xml:space="preserve">Учреждения образования </t>
  </si>
  <si>
    <t>Итого по разделу 2, в том числе:</t>
  </si>
  <si>
    <t xml:space="preserve">Учреждения комитета по физической культуре, спорту, туризму и работе с молодежью </t>
  </si>
  <si>
    <t>3.1.1.</t>
  </si>
  <si>
    <t>3.1.1.1.</t>
  </si>
  <si>
    <t>3.2.1.</t>
  </si>
  <si>
    <t>3.2.1.1.</t>
  </si>
  <si>
    <t>Учреждения культуры</t>
  </si>
  <si>
    <t>Проектирование, закупка, установка приборов учета энергоресурсов.</t>
  </si>
  <si>
    <t>Учреждения образования</t>
  </si>
  <si>
    <t>3.1.2.</t>
  </si>
  <si>
    <t>3.1.2.1.</t>
  </si>
  <si>
    <t>3.1.2.2.</t>
  </si>
  <si>
    <t>3.1.2.3.</t>
  </si>
  <si>
    <t>3.1.2.4.</t>
  </si>
  <si>
    <t>3.1.2.5.</t>
  </si>
  <si>
    <t>3.1.2.6.</t>
  </si>
  <si>
    <t>3.1.3.</t>
  </si>
  <si>
    <t>3.1.3.1.</t>
  </si>
  <si>
    <t>3.1.3.2.</t>
  </si>
  <si>
    <t>3.1.3.3.</t>
  </si>
  <si>
    <t>3.1.3.4.</t>
  </si>
  <si>
    <t>3.1.3.5.</t>
  </si>
  <si>
    <t>3.1.3.6.</t>
  </si>
  <si>
    <t>3.1.3.7.</t>
  </si>
  <si>
    <t>3.1.3.8.</t>
  </si>
  <si>
    <t>3.1.3.9.</t>
  </si>
  <si>
    <t>3.1.3.10.</t>
  </si>
  <si>
    <t>3.1.3.11.</t>
  </si>
  <si>
    <t>3.1.3.12.</t>
  </si>
  <si>
    <t>3.1.3.13.</t>
  </si>
  <si>
    <t>3.1.4.</t>
  </si>
  <si>
    <t>3.1.4.1</t>
  </si>
  <si>
    <t>3.1.4.2</t>
  </si>
  <si>
    <t>3.1.4.3</t>
  </si>
  <si>
    <t>3.1.4.4</t>
  </si>
  <si>
    <t>3.1.4.5</t>
  </si>
  <si>
    <t>3.1.4.6</t>
  </si>
  <si>
    <t>3.1.4.7</t>
  </si>
  <si>
    <t>3.1.4.8</t>
  </si>
  <si>
    <t>3.1.4.9</t>
  </si>
  <si>
    <t>3.1.4.10</t>
  </si>
  <si>
    <t>3.1.4.11</t>
  </si>
  <si>
    <t>3.1.4.12</t>
  </si>
  <si>
    <t>3.1.4.13</t>
  </si>
  <si>
    <t>3.1.4.14</t>
  </si>
  <si>
    <t>3.1.4.15</t>
  </si>
  <si>
    <t>3.1.4.16</t>
  </si>
  <si>
    <t>3.1.4.17</t>
  </si>
  <si>
    <t>3.1.4.18</t>
  </si>
  <si>
    <t>3.1.4.19</t>
  </si>
  <si>
    <t>3.1.4.20</t>
  </si>
  <si>
    <t>3.1.4.21</t>
  </si>
  <si>
    <t>3.1.4.22</t>
  </si>
  <si>
    <t>3.1.4.23</t>
  </si>
  <si>
    <t>3.1.4.24</t>
  </si>
  <si>
    <t>3.1.4.25</t>
  </si>
  <si>
    <t>3.1.4.26</t>
  </si>
  <si>
    <t>3.1.4.27</t>
  </si>
  <si>
    <t>3.1.4.28</t>
  </si>
  <si>
    <t>3.1.4.29</t>
  </si>
  <si>
    <t>3.1.4.30</t>
  </si>
  <si>
    <t>3.1.4.31</t>
  </si>
  <si>
    <t>3.1.4.32</t>
  </si>
  <si>
    <t>3.1.4.33</t>
  </si>
  <si>
    <t>3.1.4.34</t>
  </si>
  <si>
    <t>3.1.4.35</t>
  </si>
  <si>
    <t>3.1.4.36</t>
  </si>
  <si>
    <t>3.1.4.37</t>
  </si>
  <si>
    <t>3.1.4.38</t>
  </si>
  <si>
    <t>3.1.4.39</t>
  </si>
  <si>
    <t>3.1.4.40</t>
  </si>
  <si>
    <t>3.1.4.41</t>
  </si>
  <si>
    <t>3.1.4.42</t>
  </si>
  <si>
    <t>3.1.4.43</t>
  </si>
  <si>
    <t>3.1.4.44</t>
  </si>
  <si>
    <t>3.1.4.45</t>
  </si>
  <si>
    <t>3.1.4.46</t>
  </si>
  <si>
    <t>3.1.4.47</t>
  </si>
  <si>
    <t>3.1.4.48</t>
  </si>
  <si>
    <t>3.1.4.49</t>
  </si>
  <si>
    <t>3.1.4.50</t>
  </si>
  <si>
    <t>3.1.4.51</t>
  </si>
  <si>
    <t>3.1.4.52</t>
  </si>
  <si>
    <t>3.1.4.53</t>
  </si>
  <si>
    <t>3.1.4.54</t>
  </si>
  <si>
    <t>3.1.4.55</t>
  </si>
  <si>
    <t>3.1.4.56</t>
  </si>
  <si>
    <t>3.1.4.57</t>
  </si>
  <si>
    <t>3.1.4.58</t>
  </si>
  <si>
    <t>3.1.4.59</t>
  </si>
  <si>
    <t>3.1.4.60</t>
  </si>
  <si>
    <t>3.1.4.61</t>
  </si>
  <si>
    <t>3.1.4.62</t>
  </si>
  <si>
    <t>3.1.4.63</t>
  </si>
  <si>
    <t>3.1.4.64</t>
  </si>
  <si>
    <t>3.1.4.65</t>
  </si>
  <si>
    <t>3.1.4.66</t>
  </si>
  <si>
    <t>3.1.4.67</t>
  </si>
  <si>
    <t>3.1.4.68</t>
  </si>
  <si>
    <t>3.1.4.69</t>
  </si>
  <si>
    <t>3.1.4.70</t>
  </si>
  <si>
    <t>3.1.4.71</t>
  </si>
  <si>
    <t>3.1.4.72</t>
  </si>
  <si>
    <t>3.1.4.73</t>
  </si>
  <si>
    <t>3.1.4.74</t>
  </si>
  <si>
    <t>3.1.4.75</t>
  </si>
  <si>
    <t>3.1.4.76</t>
  </si>
  <si>
    <t>3.1.4.77</t>
  </si>
  <si>
    <t>3.1.5.</t>
  </si>
  <si>
    <t>3.1.5.1</t>
  </si>
  <si>
    <t>3.1.5.2</t>
  </si>
  <si>
    <t>Установка автоматизированного теплового пункта</t>
  </si>
  <si>
    <t>3.2.</t>
  </si>
  <si>
    <t>3.2.2.</t>
  </si>
  <si>
    <t>3.2.2.1.</t>
  </si>
  <si>
    <t>3.2.2.2.</t>
  </si>
  <si>
    <t>Администрация Воскресенского муниципального района</t>
  </si>
  <si>
    <t>Учреждения комитета по физической культуре, спорту, туризму и работе с молодежью</t>
  </si>
  <si>
    <t>Администрация</t>
  </si>
  <si>
    <t>Управление образования</t>
  </si>
  <si>
    <t>Управление здравоохранения</t>
  </si>
  <si>
    <t>Управление культуры</t>
  </si>
  <si>
    <t>Спорткомитет</t>
  </si>
  <si>
    <t>4.1.</t>
  </si>
  <si>
    <t>4.1.1.</t>
  </si>
  <si>
    <t>4.1.1.1</t>
  </si>
  <si>
    <t>4.1.2.</t>
  </si>
  <si>
    <t>4.1.2.1.</t>
  </si>
  <si>
    <t xml:space="preserve"> Энергосервисные мероприятия</t>
  </si>
  <si>
    <t>Учреждения здравоохранения, в том числе:</t>
  </si>
  <si>
    <t>Проведение квалифицированного технического обслуживания и метрологического обеспечения узлов учета и регулирования энергоресурсов в учреждениях</t>
  </si>
  <si>
    <t>Оценка наростов и зарастания труб отопления и ГВС и отопительных приборов, гидрохимическая промывка систем отопления, электрогидроимпульсная прочистка внутридомовых систем горячего и холодного водоснабжения и отопительных радиаторов, гидрохимическая промывка и электро-гидроимпульсная прочистка водоводяных подогревателей. Замена отопительных стояков со сроком службы свыше 10-15 лет, имеющих наросты и зарастания</t>
  </si>
  <si>
    <t>4.2.</t>
  </si>
  <si>
    <t>4.3.</t>
  </si>
  <si>
    <t>4.3.1.</t>
  </si>
  <si>
    <t>4.3.2.</t>
  </si>
  <si>
    <t>4.4.</t>
  </si>
  <si>
    <t>Проведение теплосберегающих мероприятий: утепление стен, входов, окон, подвалов, установка отражающих экранов за отопительными приборами, ликвидация декоративных конструкций, закрывающих отопительные приборы, очистка отопительных приборов от загрязнений, окрашивание их в светлые тона и т.п.</t>
  </si>
  <si>
    <t>4.4.1.</t>
  </si>
  <si>
    <t>4.4.2.</t>
  </si>
  <si>
    <t>4.4.3.</t>
  </si>
  <si>
    <t>4.5.</t>
  </si>
  <si>
    <t>Замена старых окон на пластиковые с двухкамерным стеклопакетом, твердым селективным покрытием и системой вентиляции</t>
  </si>
  <si>
    <t>4.5.1.</t>
  </si>
  <si>
    <t>4.5.2.</t>
  </si>
  <si>
    <t>4.5.3.</t>
  </si>
  <si>
    <t>4.6.</t>
  </si>
  <si>
    <t>4.6.1.</t>
  </si>
  <si>
    <t>4.6.2.</t>
  </si>
  <si>
    <t>4.7.1.</t>
  </si>
  <si>
    <t>4.7.</t>
  </si>
  <si>
    <t>4.7.2.</t>
  </si>
  <si>
    <t>4.7.3.</t>
  </si>
  <si>
    <t>4.7.4.</t>
  </si>
  <si>
    <t>4.7.4.1.</t>
  </si>
  <si>
    <t>4.7.4.2.</t>
  </si>
  <si>
    <t>4.8.</t>
  </si>
  <si>
    <t>4.8.1.</t>
  </si>
  <si>
    <t>4.8.1.1</t>
  </si>
  <si>
    <t>4.8.1.2</t>
  </si>
  <si>
    <t>4.8.1.3</t>
  </si>
  <si>
    <t>4.8.1.4</t>
  </si>
  <si>
    <t>4.8.1.5</t>
  </si>
  <si>
    <t xml:space="preserve"> Уплотнение оконных и дверных проемов (для сохранивших качество дверных блоков).</t>
  </si>
  <si>
    <t xml:space="preserve"> Учреждения образования</t>
  </si>
  <si>
    <t>Реконструкцию электрических распределительных сетей, с целью увеличения их мощности.</t>
  </si>
  <si>
    <t>Замена ламп накаливания на  энергоэкономичные осветительные приборы</t>
  </si>
  <si>
    <t>Итого по разделу 3, в том числе:</t>
  </si>
  <si>
    <t>Итого по Программе, в том числе:</t>
  </si>
  <si>
    <t>Итого по разделу 4, в том числе:</t>
  </si>
  <si>
    <t>Раздел 1. Создание системы учета и контроля за эффективностью использования энергии и управления энергосбережением</t>
  </si>
  <si>
    <t>Раздел II.  Проведение энергетического обследования с целью определения потенциала энергосбережения и повышения энергетической эффективности в Учреждениях</t>
  </si>
  <si>
    <t>Раздел III.  Обеспечение учета  ЭР в Учреждениях.</t>
  </si>
  <si>
    <t>Раздел IV.  Снижение объемов потребления ЭР в Учреждениях.</t>
  </si>
  <si>
    <t>Назначение ответственных лиц в учреждениях за реализацию программных мероприятий</t>
  </si>
  <si>
    <t>МУЗ "Городская поликлиника пос. Белоозерский"</t>
  </si>
  <si>
    <t>МУЗ "Воскресенская стоматологическая поликлиника"</t>
  </si>
  <si>
    <t>МОУ Цыбинская СОШ</t>
  </si>
  <si>
    <t>МОУ СОШ №26  ( 2 здания)</t>
  </si>
  <si>
    <t>Муниципальное специальное (коррекционное) образовательное учреждение для обучающихся, воспитанников с ограниченными возможностями здоровья VIII вида  «Хорловская специальная (коррекционная) общеобразовательная школа-интернат»</t>
  </si>
  <si>
    <t>Муниципальное дошкольное образовательное учреждение детский сад компенсирующего вида №3 «Белочка» (для детей с нарушениями речи)</t>
  </si>
  <si>
    <t>Муниципальное дошкольное образовательное учреждение детский сад комбинированного вида №6 «Чайка» (3 здания)</t>
  </si>
  <si>
    <t>МОУ  «Вечерняя (сменная) общеобразовательная школа №8»</t>
  </si>
  <si>
    <t>МОУ для детей-сирот и детей, оставшихся без попечения родителей «Школа-интернат для детей-сирот и детей, оставшихся без попечения родителей» (2 здания)</t>
  </si>
  <si>
    <t>Постановление №   от 14.11.2013</t>
  </si>
  <si>
    <t xml:space="preserve">Постановление  №      от        </t>
  </si>
  <si>
    <t>отклонение</t>
  </si>
  <si>
    <t>Бюджет ВМР</t>
  </si>
  <si>
    <t xml:space="preserve">Проведение энергетических обследований. </t>
  </si>
  <si>
    <t xml:space="preserve"> Организация обучения руководителей учреждений, ответственных за энергоэффективность,   методам энергосбережения, технико-экономической оценке энергосберегающих мероприятий.</t>
  </si>
  <si>
    <t>Организация режима работы энергопотребляющего оборудования и освещения (выключение или перевод в режим «сна» компьютеров при простое, полная загрузка посудомоечных и стиральных машин, исключение работы оборудования «на холостом ходу» и др.).</t>
  </si>
  <si>
    <t>Здание администрации: ул. Советская. д. 4 б</t>
  </si>
  <si>
    <t>МОУДОД  "ДМШ № 2"</t>
  </si>
  <si>
    <t>МОУДОД "ДШИ № 3"</t>
  </si>
  <si>
    <t>МОУДОД "ДШИ № 4"</t>
  </si>
  <si>
    <t>МОУДОД "ДШИ № 5"</t>
  </si>
  <si>
    <t>МОУ СОШ № 2</t>
  </si>
  <si>
    <t>МОУ СОШ № 3</t>
  </si>
  <si>
    <t>МОУ СОШ № 4</t>
  </si>
  <si>
    <t>МОУ СОШ № 5  ( 3 здания )</t>
  </si>
  <si>
    <t>МОУ "Лицей № 6"</t>
  </si>
  <si>
    <t>МОУ СОШ № 11</t>
  </si>
  <si>
    <t>МОУ СОШ № 12  ( 2 здания )</t>
  </si>
  <si>
    <t xml:space="preserve">МОУ СОШ № 13  ( 2 здания ) </t>
  </si>
  <si>
    <t xml:space="preserve">МОУ СОШ № 14 </t>
  </si>
  <si>
    <t xml:space="preserve">МОУ СОШ № 17 </t>
  </si>
  <si>
    <t xml:space="preserve">МОУ СОШ № 18 </t>
  </si>
  <si>
    <t>МОУ СОШ № 20</t>
  </si>
  <si>
    <t>МОУ Лицей № 22</t>
  </si>
  <si>
    <t>МОУ "Лицей № 23"</t>
  </si>
  <si>
    <t>МОУ "Гимназия № 24"</t>
  </si>
  <si>
    <t>МОУ СОШ № 25</t>
  </si>
  <si>
    <t>МОУ СОШ № 26  ( 2 здания)</t>
  </si>
  <si>
    <t>МОУ  СОШ  № 39</t>
  </si>
  <si>
    <t>МОУ  СОШ  № 99</t>
  </si>
  <si>
    <t>МДОУ Детский сад № 40 "Журавлик"</t>
  </si>
  <si>
    <t>МДОУ Детский сад № 5 "Одуванчик"</t>
  </si>
  <si>
    <t>МДОУ Детский сад № 8 "Золотая рыбка"</t>
  </si>
  <si>
    <t>МДОУ Детский сад № 9 "Светлячок"</t>
  </si>
  <si>
    <t>МДОУ Детский сад № 10 "Спутник"</t>
  </si>
  <si>
    <t>МДОУ Детский сад № 11 "Аленушка"</t>
  </si>
  <si>
    <t>МДОУ Детский сад № 12 "Радуга"</t>
  </si>
  <si>
    <t>МДОУ Детский сад № 15 "Дюймовочка"</t>
  </si>
  <si>
    <t>МДОУ Детский сад № 18 "Улыбка"</t>
  </si>
  <si>
    <t>МДОУ Детский сад № 19 "Яблонька"</t>
  </si>
  <si>
    <t>МДОУ Детский сад № 23 "Снежок"</t>
  </si>
  <si>
    <t>МДОУ Детский сад № 24 "Радость"</t>
  </si>
  <si>
    <t>МДОУ Детский сад № 25 "Незабудка"</t>
  </si>
  <si>
    <t>МДОУ Детский сад № 26 "Василек"</t>
  </si>
  <si>
    <t>МДОУ Детский сад № 27 "Лесная сказка"</t>
  </si>
  <si>
    <t>МДОУ Детский сад № 28 "Родничок"</t>
  </si>
  <si>
    <t>МДОУ Детский сад № 29 "Волшебная сказка"</t>
  </si>
  <si>
    <t>МДОУ Детский сад № 30 "Парус"</t>
  </si>
  <si>
    <t>МДОУ Детский сад № 31 "Рябинка"</t>
  </si>
  <si>
    <t>МДОУ Детский сад № 32 "Снежинка"</t>
  </si>
  <si>
    <t>МДОУ Детский сад № 33 "Ромашка"</t>
  </si>
  <si>
    <t>МДОУ Детский сад № 34 "Солнышко"</t>
  </si>
  <si>
    <t>МДОУ Детский сад № 36 "Полянка"</t>
  </si>
  <si>
    <t>МДОУ Детский сад № 37 "Малыш"</t>
  </si>
  <si>
    <t>МДОУ Детский сад № 38 "Чебурашка"</t>
  </si>
  <si>
    <t>МДОУ Детский сад № 41 "Сказка"</t>
  </si>
  <si>
    <t>МДОУ Детский сад № 42 "Веснушка"</t>
  </si>
  <si>
    <t>МДОУ Детский сад № 43 "Березка"</t>
  </si>
  <si>
    <t>МДОУ Детский сад № 45 "Колосок"</t>
  </si>
  <si>
    <t>МДОУ Детский сад № 48 "Ладушка"</t>
  </si>
  <si>
    <t>МДОУ Детский сад № 50 "Земляничка"</t>
  </si>
  <si>
    <t>МДОУ Детский сад № 57 "Колокольчик"</t>
  </si>
  <si>
    <t>МДОУ Детский сад № 58 "Рыбка"</t>
  </si>
  <si>
    <t>МДОУ Детский сад № 60 "Колобок"</t>
  </si>
  <si>
    <t>МДОУ Детский сад № 61 "Мечта"</t>
  </si>
  <si>
    <t>МДОУ Детский сад № 62 "Ручеек"</t>
  </si>
  <si>
    <t>МДОУ Детский сад № 63 "Карусель"</t>
  </si>
  <si>
    <t>МДОУ Детский сад № 64 "Теремок"</t>
  </si>
  <si>
    <t>Здание администрации: ул. Советская, 4б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</si>
</sst>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hadow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1"/>
      <color indexed="8"/>
      <name val="Times New Roman"/>
      <family val="2"/>
      <charset val="204"/>
    </font>
    <font>
      <b/>
      <sz val="11"/>
      <color indexed="8"/>
      <name val="Times New Roman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1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0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4" fillId="2" borderId="0" applyNumberFormat="0" applyBorder="0" applyAlignment="0" applyProtection="0"/>
  </cellStyleXfs>
  <cellXfs count="25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4" borderId="6" xfId="0" applyFont="1" applyFill="1" applyBorder="1" applyAlignment="1">
      <alignment horizontal="left" vertical="center" wrapText="1"/>
    </xf>
    <xf numFmtId="16" fontId="1" fillId="0" borderId="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5" borderId="4" xfId="0" applyFont="1" applyFill="1" applyBorder="1" applyAlignment="1">
      <alignment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vertical="center" wrapText="1"/>
    </xf>
    <xf numFmtId="4" fontId="9" fillId="5" borderId="4" xfId="0" applyNumberFormat="1" applyFont="1" applyFill="1" applyBorder="1" applyAlignment="1">
      <alignment horizontal="right" vertical="center" wrapText="1"/>
    </xf>
    <xf numFmtId="0" fontId="9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left" vertical="center" wrapText="1"/>
    </xf>
    <xf numFmtId="4" fontId="8" fillId="5" borderId="4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6" fillId="5" borderId="4" xfId="0" applyNumberFormat="1" applyFont="1" applyFill="1" applyBorder="1" applyAlignment="1" applyProtection="1">
      <alignment vertical="center"/>
    </xf>
    <xf numFmtId="0" fontId="6" fillId="5" borderId="4" xfId="0" applyNumberFormat="1" applyFont="1" applyFill="1" applyBorder="1" applyAlignment="1" applyProtection="1">
      <alignment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 wrapText="1"/>
    </xf>
    <xf numFmtId="164" fontId="1" fillId="3" borderId="4" xfId="0" applyNumberFormat="1" applyFont="1" applyFill="1" applyBorder="1" applyAlignment="1">
      <alignment horizontal="right" vertical="center" wrapText="1"/>
    </xf>
    <xf numFmtId="0" fontId="9" fillId="5" borderId="4" xfId="0" applyFont="1" applyFill="1" applyBorder="1" applyAlignment="1">
      <alignment vertical="center" wrapText="1"/>
    </xf>
    <xf numFmtId="4" fontId="13" fillId="5" borderId="4" xfId="0" applyNumberFormat="1" applyFont="1" applyFill="1" applyBorder="1" applyAlignment="1">
      <alignment horizontal="right" vertical="center" wrapText="1"/>
    </xf>
    <xf numFmtId="4" fontId="11" fillId="5" borderId="4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left" vertical="center"/>
    </xf>
    <xf numFmtId="4" fontId="12" fillId="5" borderId="4" xfId="0" applyNumberFormat="1" applyFont="1" applyFill="1" applyBorder="1" applyAlignment="1">
      <alignment horizontal="right" vertical="center" wrapText="1"/>
    </xf>
    <xf numFmtId="0" fontId="9" fillId="5" borderId="9" xfId="0" applyFont="1" applyFill="1" applyBorder="1" applyAlignment="1">
      <alignment horizontal="center" vertical="center" wrapText="1"/>
    </xf>
    <xf numFmtId="165" fontId="10" fillId="5" borderId="9" xfId="0" applyNumberFormat="1" applyFont="1" applyFill="1" applyBorder="1" applyAlignment="1">
      <alignment horizontal="center" vertical="center" wrapText="1"/>
    </xf>
    <xf numFmtId="165" fontId="9" fillId="5" borderId="9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vertical="center" wrapText="1"/>
    </xf>
    <xf numFmtId="0" fontId="12" fillId="5" borderId="4" xfId="0" applyNumberFormat="1" applyFont="1" applyFill="1" applyBorder="1" applyAlignment="1" applyProtection="1">
      <alignment vertical="center"/>
    </xf>
    <xf numFmtId="0" fontId="0" fillId="0" borderId="14" xfId="0" applyBorder="1" applyAlignment="1">
      <alignment horizontal="left" vertical="center"/>
    </xf>
    <xf numFmtId="0" fontId="12" fillId="5" borderId="15" xfId="0" applyNumberFormat="1" applyFont="1" applyFill="1" applyBorder="1" applyAlignment="1" applyProtection="1">
      <alignment vertical="center"/>
    </xf>
    <xf numFmtId="0" fontId="9" fillId="5" borderId="15" xfId="0" applyFont="1" applyFill="1" applyBorder="1" applyAlignment="1">
      <alignment horizontal="center" vertical="center" wrapText="1"/>
    </xf>
    <xf numFmtId="4" fontId="8" fillId="5" borderId="15" xfId="0" applyNumberFormat="1" applyFont="1" applyFill="1" applyBorder="1" applyAlignment="1">
      <alignment horizontal="right" vertical="center" wrapText="1"/>
    </xf>
    <xf numFmtId="4" fontId="9" fillId="5" borderId="15" xfId="0" applyNumberFormat="1" applyFont="1" applyFill="1" applyBorder="1" applyAlignment="1">
      <alignment horizontal="right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6" fillId="5" borderId="17" xfId="0" applyFont="1" applyFill="1" applyBorder="1" applyAlignment="1">
      <alignment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15" fillId="5" borderId="17" xfId="0" applyFont="1" applyFill="1" applyBorder="1" applyAlignment="1">
      <alignment vertical="center" wrapText="1"/>
    </xf>
    <xf numFmtId="0" fontId="9" fillId="5" borderId="17" xfId="0" applyFont="1" applyFill="1" applyBorder="1" applyAlignment="1">
      <alignment vertical="center"/>
    </xf>
    <xf numFmtId="0" fontId="9" fillId="5" borderId="1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 wrapText="1"/>
    </xf>
    <xf numFmtId="4" fontId="8" fillId="5" borderId="17" xfId="0" applyNumberFormat="1" applyFont="1" applyFill="1" applyBorder="1" applyAlignment="1">
      <alignment horizontal="right" vertical="center" wrapText="1"/>
    </xf>
    <xf numFmtId="0" fontId="8" fillId="5" borderId="19" xfId="0" applyFont="1" applyFill="1" applyBorder="1" applyAlignment="1">
      <alignment horizontal="left" vertical="center" wrapText="1"/>
    </xf>
    <xf numFmtId="0" fontId="15" fillId="5" borderId="20" xfId="0" applyFont="1" applyFill="1" applyBorder="1" applyAlignment="1">
      <alignment vertical="center" wrapText="1"/>
    </xf>
    <xf numFmtId="0" fontId="9" fillId="5" borderId="20" xfId="0" applyFont="1" applyFill="1" applyBorder="1" applyAlignment="1">
      <alignment horizontal="center" vertical="center" wrapText="1"/>
    </xf>
    <xf numFmtId="4" fontId="9" fillId="5" borderId="20" xfId="0" applyNumberFormat="1" applyFont="1" applyFill="1" applyBorder="1" applyAlignment="1">
      <alignment horizontal="right" vertical="center" wrapText="1"/>
    </xf>
    <xf numFmtId="4" fontId="8" fillId="5" borderId="20" xfId="0" applyNumberFormat="1" applyFont="1" applyFill="1" applyBorder="1" applyAlignment="1">
      <alignment horizontal="right" vertical="center" wrapText="1"/>
    </xf>
    <xf numFmtId="0" fontId="9" fillId="5" borderId="1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right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4" fontId="1" fillId="3" borderId="17" xfId="0" applyNumberFormat="1" applyFont="1" applyFill="1" applyBorder="1" applyAlignment="1">
      <alignment horizontal="right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vertical="center" wrapText="1"/>
    </xf>
    <xf numFmtId="164" fontId="4" fillId="3" borderId="25" xfId="0" applyNumberFormat="1" applyFont="1" applyFill="1" applyBorder="1" applyAlignment="1">
      <alignment horizontal="right" vertical="center" wrapText="1"/>
    </xf>
    <xf numFmtId="0" fontId="11" fillId="5" borderId="9" xfId="0" applyFont="1" applyFill="1" applyBorder="1" applyAlignment="1">
      <alignment horizontal="center" vertical="center" wrapText="1"/>
    </xf>
    <xf numFmtId="4" fontId="8" fillId="5" borderId="4" xfId="0" applyNumberFormat="1" applyFont="1" applyFill="1" applyBorder="1" applyAlignment="1">
      <alignment vertical="center" wrapText="1"/>
    </xf>
    <xf numFmtId="4" fontId="9" fillId="5" borderId="4" xfId="0" applyNumberFormat="1" applyFont="1" applyFill="1" applyBorder="1" applyAlignment="1">
      <alignment vertical="center" wrapText="1"/>
    </xf>
    <xf numFmtId="0" fontId="4" fillId="3" borderId="21" xfId="0" applyFont="1" applyFill="1" applyBorder="1" applyAlignment="1">
      <alignment horizontal="center" vertical="center" wrapText="1"/>
    </xf>
    <xf numFmtId="164" fontId="4" fillId="3" borderId="22" xfId="0" applyNumberFormat="1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3" borderId="17" xfId="0" applyNumberFormat="1" applyFont="1" applyFill="1" applyBorder="1" applyAlignment="1">
      <alignment horizontal="right" vertical="center" wrapText="1"/>
    </xf>
    <xf numFmtId="164" fontId="8" fillId="5" borderId="4" xfId="0" applyNumberFormat="1" applyFont="1" applyFill="1" applyBorder="1" applyAlignment="1">
      <alignment horizontal="right" vertical="center" wrapText="1"/>
    </xf>
    <xf numFmtId="164" fontId="8" fillId="5" borderId="17" xfId="0" applyNumberFormat="1" applyFont="1" applyFill="1" applyBorder="1" applyAlignment="1">
      <alignment horizontal="right" vertical="center" wrapText="1"/>
    </xf>
    <xf numFmtId="164" fontId="9" fillId="5" borderId="4" xfId="0" applyNumberFormat="1" applyFont="1" applyFill="1" applyBorder="1" applyAlignment="1">
      <alignment horizontal="right" vertical="center" wrapText="1"/>
    </xf>
    <xf numFmtId="164" fontId="9" fillId="5" borderId="20" xfId="0" applyNumberFormat="1" applyFont="1" applyFill="1" applyBorder="1" applyAlignment="1">
      <alignment horizontal="right" vertical="center" wrapText="1"/>
    </xf>
    <xf numFmtId="0" fontId="1" fillId="0" borderId="28" xfId="0" applyFont="1" applyBorder="1" applyAlignment="1">
      <alignment horizontal="left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6" fillId="5" borderId="20" xfId="0" applyNumberFormat="1" applyFont="1" applyFill="1" applyBorder="1" applyAlignment="1" applyProtection="1">
      <alignment vertical="center"/>
    </xf>
    <xf numFmtId="0" fontId="6" fillId="5" borderId="17" xfId="0" applyNumberFormat="1" applyFont="1" applyFill="1" applyBorder="1" applyAlignment="1" applyProtection="1">
      <alignment vertical="center"/>
    </xf>
    <xf numFmtId="0" fontId="6" fillId="0" borderId="4" xfId="0" applyNumberFormat="1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 wrapText="1"/>
    </xf>
    <xf numFmtId="0" fontId="6" fillId="0" borderId="20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>
      <alignment vertical="center" wrapText="1"/>
    </xf>
    <xf numFmtId="0" fontId="6" fillId="0" borderId="17" xfId="0" applyNumberFormat="1" applyFont="1" applyFill="1" applyBorder="1" applyAlignment="1" applyProtection="1">
      <alignment vertical="center"/>
    </xf>
    <xf numFmtId="4" fontId="9" fillId="6" borderId="4" xfId="0" applyNumberFormat="1" applyFont="1" applyFill="1" applyBorder="1" applyAlignment="1">
      <alignment horizontal="right" vertical="center" wrapText="1"/>
    </xf>
    <xf numFmtId="4" fontId="9" fillId="0" borderId="4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5" fillId="5" borderId="4" xfId="0" applyFont="1" applyFill="1" applyBorder="1" applyAlignment="1">
      <alignment horizontal="left" vertical="center" wrapText="1"/>
    </xf>
    <xf numFmtId="0" fontId="8" fillId="5" borderId="30" xfId="0" applyFont="1" applyFill="1" applyBorder="1" applyAlignment="1">
      <alignment horizontal="left" vertical="center" wrapText="1"/>
    </xf>
    <xf numFmtId="164" fontId="9" fillId="7" borderId="4" xfId="0" applyNumberFormat="1" applyFont="1" applyFill="1" applyBorder="1" applyAlignment="1">
      <alignment horizontal="right" vertical="center" wrapText="1"/>
    </xf>
    <xf numFmtId="4" fontId="8" fillId="7" borderId="4" xfId="0" applyNumberFormat="1" applyFont="1" applyFill="1" applyBorder="1" applyAlignment="1">
      <alignment horizontal="right" vertical="center" wrapText="1"/>
    </xf>
    <xf numFmtId="4" fontId="9" fillId="7" borderId="4" xfId="0" applyNumberFormat="1" applyFont="1" applyFill="1" applyBorder="1" applyAlignment="1">
      <alignment horizontal="right" vertical="center" wrapText="1"/>
    </xf>
    <xf numFmtId="0" fontId="9" fillId="7" borderId="4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horizontal="center" vertical="center"/>
    </xf>
    <xf numFmtId="0" fontId="1" fillId="8" borderId="0" xfId="0" applyFont="1" applyFill="1" applyAlignment="1">
      <alignment vertical="center"/>
    </xf>
    <xf numFmtId="0" fontId="1" fillId="8" borderId="0" xfId="0" applyFont="1" applyFill="1" applyAlignment="1">
      <alignment horizontal="center" vertical="center"/>
    </xf>
    <xf numFmtId="0" fontId="1" fillId="8" borderId="31" xfId="0" applyFont="1" applyFill="1" applyBorder="1" applyAlignment="1">
      <alignment horizontal="center" vertical="center"/>
    </xf>
    <xf numFmtId="0" fontId="0" fillId="7" borderId="0" xfId="0" applyFill="1" applyAlignment="1">
      <alignment vertical="center"/>
    </xf>
    <xf numFmtId="4" fontId="12" fillId="7" borderId="4" xfId="0" applyNumberFormat="1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4" fontId="12" fillId="0" borderId="4" xfId="0" applyNumberFormat="1" applyFont="1" applyFill="1" applyBorder="1" applyAlignment="1">
      <alignment horizontal="right" vertical="center" wrapText="1"/>
    </xf>
    <xf numFmtId="0" fontId="9" fillId="5" borderId="12" xfId="0" applyFont="1" applyFill="1" applyBorder="1" applyAlignment="1">
      <alignment horizontal="center" vertical="center"/>
    </xf>
    <xf numFmtId="0" fontId="9" fillId="5" borderId="32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0" fillId="5" borderId="32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164" fontId="0" fillId="0" borderId="35" xfId="0" applyNumberFormat="1" applyBorder="1" applyAlignment="1">
      <alignment vertical="center"/>
    </xf>
    <xf numFmtId="164" fontId="0" fillId="0" borderId="36" xfId="0" applyNumberFormat="1" applyBorder="1" applyAlignment="1">
      <alignment vertical="center"/>
    </xf>
    <xf numFmtId="164" fontId="0" fillId="0" borderId="37" xfId="0" applyNumberFormat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164" fontId="0" fillId="0" borderId="29" xfId="0" applyNumberForma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7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164" fontId="18" fillId="0" borderId="29" xfId="0" applyNumberFormat="1" applyFont="1" applyBorder="1" applyAlignment="1">
      <alignment vertical="center"/>
    </xf>
    <xf numFmtId="4" fontId="9" fillId="5" borderId="29" xfId="0" applyNumberFormat="1" applyFont="1" applyFill="1" applyBorder="1" applyAlignment="1">
      <alignment horizontal="right" vertical="center" wrapText="1"/>
    </xf>
    <xf numFmtId="0" fontId="18" fillId="0" borderId="29" xfId="0" applyFont="1" applyBorder="1" applyAlignment="1">
      <alignment vertical="center"/>
    </xf>
    <xf numFmtId="164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4" fillId="0" borderId="41" xfId="0" applyFont="1" applyBorder="1" applyAlignment="1">
      <alignment vertical="center"/>
    </xf>
    <xf numFmtId="164" fontId="0" fillId="0" borderId="42" xfId="0" applyNumberFormat="1" applyBorder="1" applyAlignment="1">
      <alignment vertical="center"/>
    </xf>
    <xf numFmtId="164" fontId="0" fillId="0" borderId="43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18" fillId="0" borderId="39" xfId="0" applyFont="1" applyBorder="1" applyAlignment="1">
      <alignment vertical="center"/>
    </xf>
    <xf numFmtId="4" fontId="9" fillId="5" borderId="39" xfId="0" applyNumberFormat="1" applyFont="1" applyFill="1" applyBorder="1" applyAlignment="1">
      <alignment horizontal="right" vertical="center" wrapText="1"/>
    </xf>
    <xf numFmtId="4" fontId="9" fillId="5" borderId="40" xfId="0" applyNumberFormat="1" applyFont="1" applyFill="1" applyBorder="1" applyAlignment="1">
      <alignment horizontal="right" vertical="center" wrapText="1"/>
    </xf>
    <xf numFmtId="0" fontId="19" fillId="0" borderId="35" xfId="0" applyFont="1" applyBorder="1" applyAlignment="1">
      <alignment vertical="center"/>
    </xf>
    <xf numFmtId="0" fontId="19" fillId="0" borderId="36" xfId="0" applyFont="1" applyBorder="1" applyAlignment="1">
      <alignment vertical="center"/>
    </xf>
    <xf numFmtId="4" fontId="9" fillId="5" borderId="41" xfId="0" applyNumberFormat="1" applyFont="1" applyFill="1" applyBorder="1" applyAlignment="1">
      <alignment horizontal="right" vertical="center" wrapText="1"/>
    </xf>
    <xf numFmtId="0" fontId="18" fillId="0" borderId="42" xfId="0" applyFont="1" applyBorder="1" applyAlignment="1">
      <alignment vertical="center"/>
    </xf>
    <xf numFmtId="0" fontId="18" fillId="0" borderId="43" xfId="0" applyFont="1" applyBorder="1" applyAlignment="1">
      <alignment vertical="center"/>
    </xf>
    <xf numFmtId="4" fontId="9" fillId="5" borderId="44" xfId="0" applyNumberFormat="1" applyFont="1" applyFill="1" applyBorder="1" applyAlignment="1">
      <alignment horizontal="right" vertical="center" wrapText="1"/>
    </xf>
    <xf numFmtId="164" fontId="18" fillId="0" borderId="40" xfId="0" applyNumberFormat="1" applyFont="1" applyBorder="1" applyAlignment="1">
      <alignment vertical="center"/>
    </xf>
    <xf numFmtId="164" fontId="20" fillId="5" borderId="4" xfId="0" applyNumberFormat="1" applyFont="1" applyFill="1" applyBorder="1" applyAlignment="1">
      <alignment horizontal="right" vertical="center" wrapText="1"/>
    </xf>
    <xf numFmtId="164" fontId="21" fillId="0" borderId="29" xfId="0" applyNumberFormat="1" applyFont="1" applyBorder="1" applyAlignment="1">
      <alignment vertical="center"/>
    </xf>
    <xf numFmtId="4" fontId="9" fillId="7" borderId="29" xfId="0" applyNumberFormat="1" applyFont="1" applyFill="1" applyBorder="1" applyAlignment="1">
      <alignment horizontal="right" vertical="center" wrapText="1"/>
    </xf>
    <xf numFmtId="164" fontId="0" fillId="7" borderId="29" xfId="0" applyNumberFormat="1" applyFill="1" applyBorder="1" applyAlignment="1">
      <alignment vertical="center"/>
    </xf>
    <xf numFmtId="4" fontId="0" fillId="7" borderId="29" xfId="0" applyNumberFormat="1" applyFill="1" applyBorder="1" applyAlignment="1">
      <alignment vertical="center"/>
    </xf>
    <xf numFmtId="0" fontId="0" fillId="4" borderId="0" xfId="0" applyFill="1" applyAlignment="1">
      <alignment vertical="center"/>
    </xf>
    <xf numFmtId="0" fontId="18" fillId="4" borderId="35" xfId="0" applyFont="1" applyFill="1" applyBorder="1" applyAlignment="1">
      <alignment vertical="center"/>
    </xf>
    <xf numFmtId="0" fontId="18" fillId="4" borderId="36" xfId="0" applyFont="1" applyFill="1" applyBorder="1" applyAlignment="1">
      <alignment vertical="center"/>
    </xf>
    <xf numFmtId="4" fontId="9" fillId="4" borderId="41" xfId="0" applyNumberFormat="1" applyFont="1" applyFill="1" applyBorder="1" applyAlignment="1">
      <alignment horizontal="right" vertical="center" wrapText="1"/>
    </xf>
    <xf numFmtId="0" fontId="0" fillId="4" borderId="45" xfId="0" applyFill="1" applyBorder="1" applyAlignment="1">
      <alignment vertical="center"/>
    </xf>
    <xf numFmtId="0" fontId="0" fillId="4" borderId="46" xfId="0" applyFill="1" applyBorder="1" applyAlignment="1">
      <alignment vertical="center"/>
    </xf>
    <xf numFmtId="0" fontId="0" fillId="4" borderId="47" xfId="0" applyFill="1" applyBorder="1" applyAlignment="1">
      <alignment vertical="center"/>
    </xf>
    <xf numFmtId="0" fontId="7" fillId="0" borderId="4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center" vertical="center" wrapText="1"/>
    </xf>
    <xf numFmtId="164" fontId="1" fillId="3" borderId="20" xfId="0" applyNumberFormat="1" applyFont="1" applyFill="1" applyBorder="1" applyAlignment="1">
      <alignment horizontal="right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right" vertical="center" wrapText="1"/>
    </xf>
    <xf numFmtId="0" fontId="1" fillId="0" borderId="24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16" fillId="0" borderId="29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164" fontId="2" fillId="0" borderId="29" xfId="0" applyNumberFormat="1" applyFont="1" applyBorder="1" applyAlignment="1">
      <alignment horizontal="right" vertical="center" wrapText="1"/>
    </xf>
    <xf numFmtId="0" fontId="1" fillId="0" borderId="29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8" borderId="3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15" fillId="5" borderId="4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4" borderId="25" xfId="0" applyFont="1" applyFill="1" applyBorder="1" applyAlignment="1">
      <alignment vertical="center" wrapText="1"/>
    </xf>
    <xf numFmtId="0" fontId="1" fillId="4" borderId="26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1" fillId="4" borderId="33" xfId="0" applyFont="1" applyFill="1" applyBorder="1" applyAlignment="1">
      <alignment vertical="center" wrapText="1"/>
    </xf>
    <xf numFmtId="0" fontId="1" fillId="4" borderId="51" xfId="0" applyFont="1" applyFill="1" applyBorder="1" applyAlignment="1">
      <alignment vertical="center" wrapText="1"/>
    </xf>
    <xf numFmtId="0" fontId="1" fillId="4" borderId="5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7" borderId="31" xfId="0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1" fillId="4" borderId="17" xfId="0" applyFont="1" applyFill="1" applyBorder="1" applyAlignment="1">
      <alignment vertical="center" wrapText="1"/>
    </xf>
    <xf numFmtId="0" fontId="1" fillId="4" borderId="24" xfId="0" applyFont="1" applyFill="1" applyBorder="1" applyAlignment="1">
      <alignment vertical="center" wrapText="1"/>
    </xf>
    <xf numFmtId="0" fontId="16" fillId="0" borderId="2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1" fillId="4" borderId="50" xfId="0" applyFont="1" applyFill="1" applyBorder="1" applyAlignment="1">
      <alignment vertical="center" wrapText="1"/>
    </xf>
    <xf numFmtId="0" fontId="16" fillId="0" borderId="33" xfId="0" applyFont="1" applyBorder="1" applyAlignment="1">
      <alignment horizontal="left" vertical="center" wrapText="1"/>
    </xf>
    <xf numFmtId="0" fontId="16" fillId="0" borderId="5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2">
    <cellStyle name="60% - Акцент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970649" y="172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5" name="TextBox 1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6" name="TextBox 4"/>
        <xdr:cNvSpPr txBox="1"/>
      </xdr:nvSpPr>
      <xdr:spPr>
        <a:xfrm>
          <a:off x="1970649" y="172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7" name="TextBox 5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34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985889" y="400079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970649" y="4147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34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985889" y="403127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1" name="TextBox 1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2" name="TextBox 2"/>
        <xdr:cNvSpPr txBox="1"/>
      </xdr:nvSpPr>
      <xdr:spPr>
        <a:xfrm>
          <a:off x="2323074" y="1299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3" name="TextBox 3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4" name="TextBox 1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5" name="TextBox 4"/>
        <xdr:cNvSpPr txBox="1"/>
      </xdr:nvSpPr>
      <xdr:spPr>
        <a:xfrm>
          <a:off x="2323074" y="1299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6" name="TextBox 5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7" name="TextBox 7"/>
        <xdr:cNvSpPr txBox="1"/>
      </xdr:nvSpPr>
      <xdr:spPr>
        <a:xfrm>
          <a:off x="2338314" y="3392145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8" name="TextBox 8"/>
        <xdr:cNvSpPr txBox="1"/>
      </xdr:nvSpPr>
      <xdr:spPr>
        <a:xfrm>
          <a:off x="2323074" y="35756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9" name="TextBox 9"/>
        <xdr:cNvSpPr txBox="1"/>
      </xdr:nvSpPr>
      <xdr:spPr>
        <a:xfrm>
          <a:off x="2338314" y="34311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1599174</xdr:colOff>
      <xdr:row>29</xdr:row>
      <xdr:rowOff>2930</xdr:rowOff>
    </xdr:from>
    <xdr:ext cx="184731" cy="264560"/>
    <xdr:sp macro="" textlink="">
      <xdr:nvSpPr>
        <xdr:cNvPr id="2" name="TextBox 1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970649" y="172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2930</xdr:rowOff>
    </xdr:from>
    <xdr:ext cx="184731" cy="264560"/>
    <xdr:sp macro="" textlink="">
      <xdr:nvSpPr>
        <xdr:cNvPr id="4" name="TextBox 3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2930</xdr:rowOff>
    </xdr:from>
    <xdr:ext cx="184731" cy="264560"/>
    <xdr:sp macro="" textlink="">
      <xdr:nvSpPr>
        <xdr:cNvPr id="5" name="TextBox 1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6" name="TextBox 4"/>
        <xdr:cNvSpPr txBox="1"/>
      </xdr:nvSpPr>
      <xdr:spPr>
        <a:xfrm>
          <a:off x="1970649" y="172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2930</xdr:rowOff>
    </xdr:from>
    <xdr:ext cx="184731" cy="264560"/>
    <xdr:sp macro="" textlink="">
      <xdr:nvSpPr>
        <xdr:cNvPr id="7" name="TextBox 5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83</xdr:row>
      <xdr:rowOff>117230</xdr:rowOff>
    </xdr:from>
    <xdr:ext cx="184731" cy="264560"/>
    <xdr:sp macro="" textlink="">
      <xdr:nvSpPr>
        <xdr:cNvPr id="8" name="TextBox 7"/>
        <xdr:cNvSpPr txBox="1"/>
      </xdr:nvSpPr>
      <xdr:spPr>
        <a:xfrm>
          <a:off x="1985889" y="400079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88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970649" y="4147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84</xdr:row>
      <xdr:rowOff>117230</xdr:rowOff>
    </xdr:from>
    <xdr:ext cx="184731" cy="264560"/>
    <xdr:sp macro="" textlink="">
      <xdr:nvSpPr>
        <xdr:cNvPr id="10" name="TextBox 9"/>
        <xdr:cNvSpPr txBox="1"/>
      </xdr:nvSpPr>
      <xdr:spPr>
        <a:xfrm>
          <a:off x="1985889" y="403127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68" zoomScaleNormal="68" workbookViewId="0">
      <pane xSplit="2" ySplit="13" topLeftCell="C139" activePane="bottomRight" state="frozen"/>
      <selection pane="topRight" activeCell="C1" sqref="C1"/>
      <selection pane="bottomLeft" activeCell="A14" sqref="A14"/>
      <selection pane="bottomRight" activeCell="G177" sqref="G177"/>
    </sheetView>
  </sheetViews>
  <sheetFormatPr defaultColWidth="9" defaultRowHeight="15.55" outlineLevelRow="3" x14ac:dyDescent="0.3"/>
  <cols>
    <col min="1" max="1" width="6.36328125" style="18" customWidth="1"/>
    <col min="2" max="2" width="36.6328125" style="3" customWidth="1"/>
    <col min="3" max="3" width="8.36328125" style="1" customWidth="1"/>
    <col min="4" max="4" width="13.08984375" style="1" hidden="1" customWidth="1"/>
    <col min="5" max="7" width="9.36328125" style="3" customWidth="1"/>
    <col min="8" max="8" width="9.36328125" style="3" hidden="1" customWidth="1"/>
    <col min="9" max="9" width="11.26953125" style="1" hidden="1" customWidth="1"/>
    <col min="10" max="10" width="6.6328125" style="3" hidden="1" customWidth="1"/>
    <col min="11" max="11" width="16.7265625" style="3" hidden="1" customWidth="1"/>
    <col min="12" max="13" width="0" style="3" hidden="1" customWidth="1"/>
    <col min="14" max="14" width="13" style="3" customWidth="1"/>
    <col min="15" max="16" width="9" style="3"/>
    <col min="17" max="18" width="0" style="3" hidden="1" customWidth="1"/>
    <col min="19" max="19" width="9" style="3"/>
    <col min="20" max="20" width="7.7265625" style="3" customWidth="1"/>
    <col min="21" max="21" width="10.7265625" style="3" customWidth="1"/>
    <col min="22" max="22" width="0" style="3" hidden="1" customWidth="1"/>
    <col min="23" max="16384" width="9" style="3"/>
  </cols>
  <sheetData>
    <row r="1" spans="1:22" x14ac:dyDescent="0.3">
      <c r="A1" s="212" t="s">
        <v>0</v>
      </c>
      <c r="B1" s="212"/>
      <c r="C1" s="212"/>
      <c r="D1" s="212"/>
      <c r="E1" s="212"/>
      <c r="F1" s="212"/>
      <c r="G1" s="212"/>
      <c r="H1" s="212"/>
      <c r="I1" s="212"/>
    </row>
    <row r="2" spans="1:22" ht="41.3" customHeight="1" x14ac:dyDescent="0.3">
      <c r="B2" s="5"/>
      <c r="C2" s="5"/>
      <c r="D2" s="5"/>
      <c r="E2" s="5"/>
      <c r="F2" s="213" t="s">
        <v>21</v>
      </c>
      <c r="G2" s="213"/>
      <c r="H2" s="213"/>
      <c r="I2" s="213"/>
    </row>
    <row r="3" spans="1:22" ht="41.3" customHeight="1" x14ac:dyDescent="0.3">
      <c r="A3" s="214"/>
      <c r="B3" s="214"/>
      <c r="C3" s="214"/>
      <c r="D3" s="214"/>
      <c r="E3" s="214"/>
      <c r="F3" s="214"/>
      <c r="G3" s="214"/>
      <c r="H3" s="214"/>
      <c r="I3" s="214"/>
    </row>
    <row r="4" spans="1:22" x14ac:dyDescent="0.3">
      <c r="A4" s="214"/>
      <c r="B4" s="214"/>
      <c r="C4" s="214"/>
      <c r="D4" s="214"/>
      <c r="E4" s="214"/>
      <c r="F4" s="214"/>
      <c r="G4" s="214"/>
      <c r="H4" s="214"/>
      <c r="I4" s="214"/>
    </row>
    <row r="5" spans="1:22" x14ac:dyDescent="0.3">
      <c r="A5" s="214"/>
      <c r="B5" s="214"/>
      <c r="C5" s="214"/>
      <c r="D5" s="214"/>
      <c r="E5" s="214"/>
      <c r="F5" s="214"/>
      <c r="G5" s="214"/>
      <c r="H5" s="214"/>
      <c r="I5" s="214"/>
    </row>
    <row r="6" spans="1:22" x14ac:dyDescent="0.3">
      <c r="A6" s="19"/>
      <c r="B6" s="2"/>
      <c r="C6" s="13"/>
      <c r="D6" s="13"/>
      <c r="E6" s="2"/>
      <c r="F6" s="2"/>
      <c r="G6" s="2"/>
      <c r="H6" s="2"/>
      <c r="I6" s="13"/>
    </row>
    <row r="7" spans="1:22" x14ac:dyDescent="0.3">
      <c r="A7" s="216" t="s">
        <v>1</v>
      </c>
      <c r="B7" s="216"/>
      <c r="C7" s="216"/>
      <c r="D7" s="216"/>
      <c r="E7" s="216"/>
      <c r="F7" s="216"/>
      <c r="G7" s="216"/>
      <c r="H7" s="216"/>
      <c r="I7" s="216"/>
    </row>
    <row r="8" spans="1:22" x14ac:dyDescent="0.3">
      <c r="A8" s="217" t="s">
        <v>20</v>
      </c>
      <c r="B8" s="217"/>
      <c r="C8" s="217"/>
      <c r="D8" s="217"/>
      <c r="E8" s="217"/>
      <c r="F8" s="217"/>
      <c r="G8" s="217"/>
      <c r="H8" s="217"/>
      <c r="I8" s="217"/>
    </row>
    <row r="9" spans="1:22" ht="16.100000000000001" thickBot="1" x14ac:dyDescent="0.35">
      <c r="A9" s="19"/>
      <c r="B9" s="128"/>
      <c r="C9" s="129"/>
      <c r="D9" s="130"/>
      <c r="E9" s="215" t="s">
        <v>329</v>
      </c>
      <c r="F9" s="215"/>
      <c r="G9" s="215"/>
      <c r="H9" s="215"/>
      <c r="I9" s="127"/>
      <c r="J9" s="243" t="s">
        <v>330</v>
      </c>
      <c r="K9" s="243"/>
      <c r="L9" s="243"/>
      <c r="M9" s="243"/>
      <c r="N9" s="243"/>
      <c r="O9" s="243"/>
      <c r="P9" s="243"/>
      <c r="Q9" s="243"/>
      <c r="R9" s="243"/>
      <c r="S9" s="239" t="s">
        <v>331</v>
      </c>
      <c r="T9" s="239"/>
      <c r="U9" s="239"/>
      <c r="V9" s="239"/>
    </row>
    <row r="10" spans="1:22" ht="19.55" customHeight="1" x14ac:dyDescent="0.3">
      <c r="A10" s="218" t="s">
        <v>5</v>
      </c>
      <c r="B10" s="221" t="s">
        <v>2</v>
      </c>
      <c r="C10" s="221" t="s">
        <v>6</v>
      </c>
      <c r="D10" s="221" t="s">
        <v>7</v>
      </c>
      <c r="E10" s="221" t="s">
        <v>8</v>
      </c>
      <c r="F10" s="221" t="s">
        <v>3</v>
      </c>
      <c r="G10" s="221"/>
      <c r="H10" s="221"/>
      <c r="I10" s="228" t="s">
        <v>9</v>
      </c>
      <c r="J10" s="218" t="s">
        <v>5</v>
      </c>
      <c r="K10" s="221" t="s">
        <v>2</v>
      </c>
      <c r="L10" s="221" t="s">
        <v>6</v>
      </c>
      <c r="M10" s="221" t="s">
        <v>7</v>
      </c>
      <c r="N10" s="221" t="s">
        <v>8</v>
      </c>
      <c r="O10" s="221" t="s">
        <v>3</v>
      </c>
      <c r="P10" s="221"/>
      <c r="Q10" s="221"/>
      <c r="S10" s="221" t="s">
        <v>8</v>
      </c>
      <c r="T10" s="221" t="s">
        <v>3</v>
      </c>
      <c r="U10" s="221"/>
      <c r="V10" s="221"/>
    </row>
    <row r="11" spans="1:22" ht="20.25" customHeight="1" x14ac:dyDescent="0.3">
      <c r="A11" s="219"/>
      <c r="B11" s="222"/>
      <c r="C11" s="222"/>
      <c r="D11" s="222"/>
      <c r="E11" s="222"/>
      <c r="F11" s="222"/>
      <c r="G11" s="222"/>
      <c r="H11" s="222"/>
      <c r="I11" s="229"/>
      <c r="J11" s="219"/>
      <c r="K11" s="222"/>
      <c r="L11" s="222"/>
      <c r="M11" s="222"/>
      <c r="N11" s="222"/>
      <c r="O11" s="222"/>
      <c r="P11" s="222"/>
      <c r="Q11" s="222"/>
      <c r="S11" s="222"/>
      <c r="T11" s="222"/>
      <c r="U11" s="222"/>
      <c r="V11" s="222"/>
    </row>
    <row r="12" spans="1:22" ht="16.100000000000001" thickBot="1" x14ac:dyDescent="0.35">
      <c r="A12" s="220"/>
      <c r="B12" s="223"/>
      <c r="C12" s="223"/>
      <c r="D12" s="223"/>
      <c r="E12" s="223"/>
      <c r="F12" s="16">
        <v>2013</v>
      </c>
      <c r="G12" s="16">
        <v>2014</v>
      </c>
      <c r="H12" s="16">
        <v>2015</v>
      </c>
      <c r="I12" s="230"/>
      <c r="J12" s="220"/>
      <c r="K12" s="223"/>
      <c r="L12" s="223"/>
      <c r="M12" s="223"/>
      <c r="N12" s="223"/>
      <c r="O12" s="16">
        <v>2013</v>
      </c>
      <c r="P12" s="16">
        <v>2014</v>
      </c>
      <c r="Q12" s="16">
        <v>2015</v>
      </c>
      <c r="S12" s="223"/>
      <c r="T12" s="16">
        <v>2013</v>
      </c>
      <c r="U12" s="16">
        <v>2014</v>
      </c>
      <c r="V12" s="16">
        <v>2015</v>
      </c>
    </row>
    <row r="13" spans="1:22" ht="16.100000000000001" hidden="1" thickBot="1" x14ac:dyDescent="0.35">
      <c r="A13" s="20"/>
      <c r="B13" s="231" t="s">
        <v>315</v>
      </c>
      <c r="C13" s="231"/>
      <c r="D13" s="231"/>
      <c r="E13" s="231"/>
      <c r="F13" s="231"/>
      <c r="G13" s="231"/>
      <c r="H13" s="231"/>
      <c r="I13" s="232" t="s">
        <v>22</v>
      </c>
      <c r="J13" s="20"/>
      <c r="K13" s="231" t="s">
        <v>315</v>
      </c>
      <c r="L13" s="231"/>
      <c r="M13" s="231"/>
      <c r="N13" s="231"/>
      <c r="O13" s="231"/>
      <c r="P13" s="231"/>
      <c r="Q13" s="231"/>
      <c r="R13" s="232" t="s">
        <v>22</v>
      </c>
    </row>
    <row r="14" spans="1:22" ht="108.55" outlineLevel="1" x14ac:dyDescent="0.3">
      <c r="A14" s="21" t="s">
        <v>12</v>
      </c>
      <c r="B14" s="62" t="s">
        <v>319</v>
      </c>
      <c r="C14" s="63" t="s">
        <v>124</v>
      </c>
      <c r="D14" s="63">
        <v>2013</v>
      </c>
      <c r="E14" s="63"/>
      <c r="F14" s="63"/>
      <c r="G14" s="63"/>
      <c r="H14" s="63"/>
      <c r="I14" s="64" t="s">
        <v>22</v>
      </c>
      <c r="J14" s="21" t="s">
        <v>12</v>
      </c>
      <c r="K14" s="62" t="s">
        <v>319</v>
      </c>
      <c r="L14" s="63" t="s">
        <v>124</v>
      </c>
      <c r="M14" s="63">
        <v>2013</v>
      </c>
      <c r="N14" s="63"/>
      <c r="O14" s="63"/>
      <c r="P14" s="63"/>
      <c r="Q14" s="63"/>
      <c r="R14" s="64" t="s">
        <v>22</v>
      </c>
    </row>
    <row r="15" spans="1:22" ht="201.6" outlineLevel="1" x14ac:dyDescent="0.3">
      <c r="A15" s="22" t="s">
        <v>13</v>
      </c>
      <c r="B15" s="26" t="s">
        <v>129</v>
      </c>
      <c r="C15" s="27" t="s">
        <v>124</v>
      </c>
      <c r="D15" s="27">
        <v>2013</v>
      </c>
      <c r="E15" s="27"/>
      <c r="F15" s="27"/>
      <c r="G15" s="27"/>
      <c r="H15" s="27"/>
      <c r="I15" s="28" t="s">
        <v>22</v>
      </c>
      <c r="J15" s="22" t="s">
        <v>13</v>
      </c>
      <c r="K15" s="26" t="s">
        <v>129</v>
      </c>
      <c r="L15" s="27" t="s">
        <v>124</v>
      </c>
      <c r="M15" s="27">
        <v>2013</v>
      </c>
      <c r="N15" s="27"/>
      <c r="O15" s="27"/>
      <c r="P15" s="27"/>
      <c r="Q15" s="27"/>
      <c r="R15" s="28" t="s">
        <v>22</v>
      </c>
    </row>
    <row r="16" spans="1:22" ht="124.1" outlineLevel="1" x14ac:dyDescent="0.3">
      <c r="A16" s="22" t="s">
        <v>14</v>
      </c>
      <c r="B16" s="26" t="s">
        <v>130</v>
      </c>
      <c r="C16" s="27" t="s">
        <v>124</v>
      </c>
      <c r="D16" s="27" t="s">
        <v>23</v>
      </c>
      <c r="E16" s="27"/>
      <c r="F16" s="27"/>
      <c r="G16" s="27"/>
      <c r="H16" s="27"/>
      <c r="I16" s="28" t="s">
        <v>22</v>
      </c>
      <c r="J16" s="22" t="s">
        <v>14</v>
      </c>
      <c r="K16" s="26" t="s">
        <v>130</v>
      </c>
      <c r="L16" s="27" t="s">
        <v>124</v>
      </c>
      <c r="M16" s="27" t="s">
        <v>23</v>
      </c>
      <c r="N16" s="27"/>
      <c r="O16" s="27"/>
      <c r="P16" s="27"/>
      <c r="Q16" s="27"/>
      <c r="R16" s="28" t="s">
        <v>22</v>
      </c>
    </row>
    <row r="17" spans="1:21" ht="139.6" outlineLevel="1" x14ac:dyDescent="0.3">
      <c r="A17" s="22" t="s">
        <v>15</v>
      </c>
      <c r="B17" s="26" t="s">
        <v>131</v>
      </c>
      <c r="C17" s="27" t="s">
        <v>124</v>
      </c>
      <c r="D17" s="27" t="s">
        <v>23</v>
      </c>
      <c r="E17" s="27"/>
      <c r="F17" s="27"/>
      <c r="G17" s="27"/>
      <c r="H17" s="27"/>
      <c r="I17" s="28" t="s">
        <v>22</v>
      </c>
      <c r="J17" s="22" t="s">
        <v>15</v>
      </c>
      <c r="K17" s="26" t="s">
        <v>131</v>
      </c>
      <c r="L17" s="27" t="s">
        <v>124</v>
      </c>
      <c r="M17" s="27" t="s">
        <v>23</v>
      </c>
      <c r="N17" s="27"/>
      <c r="O17" s="27"/>
      <c r="P17" s="27"/>
      <c r="Q17" s="27"/>
      <c r="R17" s="28" t="s">
        <v>22</v>
      </c>
    </row>
    <row r="18" spans="1:21" ht="310.14999999999998" outlineLevel="1" x14ac:dyDescent="0.3">
      <c r="A18" s="22" t="s">
        <v>16</v>
      </c>
      <c r="B18" s="26" t="s">
        <v>132</v>
      </c>
      <c r="C18" s="27" t="s">
        <v>124</v>
      </c>
      <c r="D18" s="27" t="s">
        <v>23</v>
      </c>
      <c r="E18" s="27"/>
      <c r="F18" s="27"/>
      <c r="G18" s="27"/>
      <c r="H18" s="27"/>
      <c r="I18" s="28" t="s">
        <v>22</v>
      </c>
      <c r="J18" s="22" t="s">
        <v>16</v>
      </c>
      <c r="K18" s="26" t="s">
        <v>132</v>
      </c>
      <c r="L18" s="27" t="s">
        <v>124</v>
      </c>
      <c r="M18" s="27" t="s">
        <v>23</v>
      </c>
      <c r="N18" s="27"/>
      <c r="O18" s="27"/>
      <c r="P18" s="27"/>
      <c r="Q18" s="27"/>
      <c r="R18" s="28" t="s">
        <v>22</v>
      </c>
    </row>
    <row r="19" spans="1:21" s="7" customFormat="1" ht="108.55" outlineLevel="1" x14ac:dyDescent="0.3">
      <c r="A19" s="22" t="s">
        <v>125</v>
      </c>
      <c r="B19" s="26" t="s">
        <v>133</v>
      </c>
      <c r="C19" s="27" t="s">
        <v>124</v>
      </c>
      <c r="D19" s="27" t="s">
        <v>23</v>
      </c>
      <c r="E19" s="27"/>
      <c r="F19" s="27"/>
      <c r="G19" s="27"/>
      <c r="H19" s="27"/>
      <c r="I19" s="28" t="s">
        <v>22</v>
      </c>
      <c r="J19" s="22" t="s">
        <v>125</v>
      </c>
      <c r="K19" s="26" t="s">
        <v>133</v>
      </c>
      <c r="L19" s="27" t="s">
        <v>124</v>
      </c>
      <c r="M19" s="27" t="s">
        <v>23</v>
      </c>
      <c r="N19" s="27"/>
      <c r="O19" s="27"/>
      <c r="P19" s="27"/>
      <c r="Q19" s="27"/>
      <c r="R19" s="28" t="s">
        <v>22</v>
      </c>
    </row>
    <row r="20" spans="1:21" ht="124.1" outlineLevel="1" x14ac:dyDescent="0.3">
      <c r="A20" s="22" t="s">
        <v>126</v>
      </c>
      <c r="B20" s="26" t="s">
        <v>134</v>
      </c>
      <c r="C20" s="27" t="s">
        <v>124</v>
      </c>
      <c r="D20" s="27" t="s">
        <v>23</v>
      </c>
      <c r="E20" s="27"/>
      <c r="F20" s="27"/>
      <c r="G20" s="27"/>
      <c r="H20" s="27"/>
      <c r="I20" s="28" t="s">
        <v>22</v>
      </c>
      <c r="J20" s="22" t="s">
        <v>126</v>
      </c>
      <c r="K20" s="26" t="s">
        <v>134</v>
      </c>
      <c r="L20" s="27" t="s">
        <v>124</v>
      </c>
      <c r="M20" s="27" t="s">
        <v>23</v>
      </c>
      <c r="N20" s="27"/>
      <c r="O20" s="27"/>
      <c r="P20" s="27"/>
      <c r="Q20" s="27"/>
      <c r="R20" s="28" t="s">
        <v>22</v>
      </c>
    </row>
    <row r="21" spans="1:21" ht="387.7" outlineLevel="1" x14ac:dyDescent="0.3">
      <c r="A21" s="22" t="s">
        <v>127</v>
      </c>
      <c r="B21" s="26" t="s">
        <v>135</v>
      </c>
      <c r="C21" s="27" t="s">
        <v>124</v>
      </c>
      <c r="D21" s="27" t="s">
        <v>23</v>
      </c>
      <c r="E21" s="27"/>
      <c r="F21" s="27"/>
      <c r="G21" s="27"/>
      <c r="H21" s="27"/>
      <c r="I21" s="28" t="s">
        <v>22</v>
      </c>
      <c r="J21" s="22" t="s">
        <v>127</v>
      </c>
      <c r="K21" s="26" t="s">
        <v>135</v>
      </c>
      <c r="L21" s="27" t="s">
        <v>124</v>
      </c>
      <c r="M21" s="27" t="s">
        <v>23</v>
      </c>
      <c r="N21" s="27"/>
      <c r="O21" s="27"/>
      <c r="P21" s="27"/>
      <c r="Q21" s="27"/>
      <c r="R21" s="28" t="s">
        <v>22</v>
      </c>
    </row>
    <row r="22" spans="1:21" ht="109.15" outlineLevel="1" thickBot="1" x14ac:dyDescent="0.35">
      <c r="A22" s="25" t="s">
        <v>128</v>
      </c>
      <c r="B22" s="88" t="s">
        <v>136</v>
      </c>
      <c r="C22" s="73" t="s">
        <v>124</v>
      </c>
      <c r="D22" s="73" t="s">
        <v>23</v>
      </c>
      <c r="E22" s="73"/>
      <c r="F22" s="73"/>
      <c r="G22" s="73"/>
      <c r="H22" s="73"/>
      <c r="I22" s="60" t="s">
        <v>22</v>
      </c>
      <c r="J22" s="25" t="s">
        <v>128</v>
      </c>
      <c r="K22" s="88" t="s">
        <v>136</v>
      </c>
      <c r="L22" s="73" t="s">
        <v>124</v>
      </c>
      <c r="M22" s="73" t="s">
        <v>23</v>
      </c>
      <c r="N22" s="73"/>
      <c r="O22" s="73"/>
      <c r="P22" s="73"/>
      <c r="Q22" s="73"/>
      <c r="R22" s="60" t="s">
        <v>22</v>
      </c>
    </row>
    <row r="23" spans="1:21" s="7" customFormat="1" ht="16.100000000000001" hidden="1" thickBot="1" x14ac:dyDescent="0.35">
      <c r="A23" s="85"/>
      <c r="B23" s="233" t="s">
        <v>19</v>
      </c>
      <c r="C23" s="233"/>
      <c r="D23" s="86"/>
      <c r="E23" s="89"/>
      <c r="F23" s="89"/>
      <c r="G23" s="89"/>
      <c r="H23" s="89"/>
      <c r="I23" s="87"/>
      <c r="J23" s="85"/>
      <c r="K23" s="233" t="s">
        <v>19</v>
      </c>
      <c r="L23" s="233"/>
      <c r="M23" s="86"/>
      <c r="N23" s="89"/>
      <c r="O23" s="89"/>
      <c r="P23" s="89"/>
      <c r="Q23" s="89"/>
      <c r="R23" s="87"/>
    </row>
    <row r="24" spans="1:21" ht="16.100000000000001" thickBot="1" x14ac:dyDescent="0.35">
      <c r="A24" s="20"/>
      <c r="B24" s="231" t="s">
        <v>316</v>
      </c>
      <c r="C24" s="231" t="s">
        <v>24</v>
      </c>
      <c r="D24" s="231">
        <v>2013</v>
      </c>
      <c r="E24" s="231">
        <f t="shared" ref="E24:E30" si="0">F24+G24+H24</f>
        <v>7002.94</v>
      </c>
      <c r="F24" s="231">
        <v>7002.94</v>
      </c>
      <c r="G24" s="231"/>
      <c r="H24" s="231"/>
      <c r="I24" s="232"/>
      <c r="J24" s="20"/>
      <c r="K24" s="231" t="s">
        <v>316</v>
      </c>
      <c r="L24" s="231" t="s">
        <v>24</v>
      </c>
      <c r="M24" s="231">
        <v>2013</v>
      </c>
      <c r="N24" s="231">
        <f t="shared" ref="N24:N30" si="1">O24+P24+Q24</f>
        <v>7002.94</v>
      </c>
      <c r="O24" s="231">
        <v>7002.94</v>
      </c>
      <c r="P24" s="231"/>
      <c r="Q24" s="231"/>
      <c r="R24" s="232"/>
      <c r="S24" s="180"/>
      <c r="T24" s="180"/>
      <c r="U24" s="180"/>
    </row>
    <row r="25" spans="1:21" ht="45" customHeight="1" outlineLevel="1" x14ac:dyDescent="0.3">
      <c r="A25" s="65" t="s">
        <v>17</v>
      </c>
      <c r="B25" s="66" t="s">
        <v>333</v>
      </c>
      <c r="C25" s="67"/>
      <c r="D25" s="69"/>
      <c r="E25" s="103">
        <f>F25+G25+H25</f>
        <v>7440.34</v>
      </c>
      <c r="F25" s="104">
        <f>F26+F27+F28+F29+F30</f>
        <v>7440.34</v>
      </c>
      <c r="G25" s="70">
        <f>G26+G27+G28+G29+G30</f>
        <v>0</v>
      </c>
      <c r="H25" s="70">
        <f>H26+H27+H28+H29+H30</f>
        <v>0</v>
      </c>
      <c r="I25" s="68"/>
      <c r="J25" s="65" t="s">
        <v>17</v>
      </c>
      <c r="K25" s="66" t="s">
        <v>137</v>
      </c>
      <c r="L25" s="67"/>
      <c r="M25" s="69"/>
      <c r="N25" s="103">
        <f>O25+P25+Q25</f>
        <v>8448.655999999999</v>
      </c>
      <c r="O25" s="104">
        <f>O26+O27+O28+O29+O30</f>
        <v>7289.0999999999995</v>
      </c>
      <c r="P25" s="70">
        <f>P26+P27+P28+P29+P30</f>
        <v>1159.556</v>
      </c>
      <c r="Q25" s="70">
        <f>Q26+Q27+Q28+Q29+Q30</f>
        <v>0</v>
      </c>
      <c r="R25" s="68"/>
      <c r="S25" s="150">
        <f t="shared" ref="S25:U26" si="2">N25-E25</f>
        <v>1008.3159999999989</v>
      </c>
      <c r="T25" s="178">
        <f t="shared" si="2"/>
        <v>-151.24000000000069</v>
      </c>
      <c r="U25" s="179">
        <f t="shared" si="2"/>
        <v>1159.556</v>
      </c>
    </row>
    <row r="26" spans="1:21" ht="43.5" customHeight="1" outlineLevel="2" x14ac:dyDescent="0.3">
      <c r="A26" s="32" t="s">
        <v>138</v>
      </c>
      <c r="B26" s="29" t="s">
        <v>142</v>
      </c>
      <c r="C26" s="27" t="s">
        <v>332</v>
      </c>
      <c r="D26" s="27">
        <v>2013</v>
      </c>
      <c r="E26" s="105">
        <f t="shared" si="0"/>
        <v>525.44000000000005</v>
      </c>
      <c r="F26" s="123">
        <v>525.44000000000005</v>
      </c>
      <c r="G26" s="124"/>
      <c r="H26" s="33"/>
      <c r="I26" s="31"/>
      <c r="J26" s="32" t="s">
        <v>138</v>
      </c>
      <c r="K26" s="29" t="s">
        <v>142</v>
      </c>
      <c r="L26" s="27" t="s">
        <v>10</v>
      </c>
      <c r="M26" s="27">
        <v>2013</v>
      </c>
      <c r="N26" s="105">
        <f t="shared" si="1"/>
        <v>1576.2560000000001</v>
      </c>
      <c r="O26" s="123">
        <v>416.7</v>
      </c>
      <c r="P26" s="125">
        <f>1159.556</f>
        <v>1159.556</v>
      </c>
      <c r="Q26" s="33"/>
      <c r="R26" s="137"/>
      <c r="S26" s="150">
        <f t="shared" si="2"/>
        <v>1050.816</v>
      </c>
      <c r="T26" s="178">
        <f t="shared" si="2"/>
        <v>-108.74000000000007</v>
      </c>
      <c r="U26" s="179">
        <f t="shared" si="2"/>
        <v>1159.556</v>
      </c>
    </row>
    <row r="27" spans="1:21" s="7" customFormat="1" ht="76.45" outlineLevel="2" x14ac:dyDescent="0.3">
      <c r="A27" s="225" t="s">
        <v>139</v>
      </c>
      <c r="B27" s="226" t="s">
        <v>143</v>
      </c>
      <c r="C27" s="27" t="s">
        <v>10</v>
      </c>
      <c r="D27" s="227">
        <v>2013</v>
      </c>
      <c r="E27" s="105">
        <f t="shared" si="0"/>
        <v>762.59</v>
      </c>
      <c r="F27" s="105">
        <v>762.59</v>
      </c>
      <c r="G27" s="33"/>
      <c r="H27" s="33"/>
      <c r="I27" s="31"/>
      <c r="J27" s="225" t="s">
        <v>139</v>
      </c>
      <c r="K27" s="226" t="s">
        <v>143</v>
      </c>
      <c r="L27" s="27" t="s">
        <v>10</v>
      </c>
      <c r="M27" s="227">
        <v>2013</v>
      </c>
      <c r="N27" s="105">
        <f t="shared" si="1"/>
        <v>744.72</v>
      </c>
      <c r="O27" s="105">
        <v>744.72</v>
      </c>
      <c r="P27" s="33"/>
      <c r="Q27" s="33"/>
      <c r="R27" s="137"/>
      <c r="S27" s="150">
        <f t="shared" ref="S27:T30" si="3">N27-E27</f>
        <v>-17.870000000000005</v>
      </c>
      <c r="T27" s="150">
        <f t="shared" si="3"/>
        <v>-17.870000000000005</v>
      </c>
      <c r="U27" s="151"/>
    </row>
    <row r="28" spans="1:21" ht="50.95" outlineLevel="2" x14ac:dyDescent="0.3">
      <c r="A28" s="225"/>
      <c r="B28" s="226"/>
      <c r="C28" s="27" t="s">
        <v>123</v>
      </c>
      <c r="D28" s="227"/>
      <c r="E28" s="105">
        <f t="shared" si="0"/>
        <v>437.41</v>
      </c>
      <c r="F28" s="105">
        <v>437.41</v>
      </c>
      <c r="G28" s="33"/>
      <c r="H28" s="33"/>
      <c r="I28" s="31"/>
      <c r="J28" s="225"/>
      <c r="K28" s="226"/>
      <c r="L28" s="27" t="s">
        <v>123</v>
      </c>
      <c r="M28" s="227"/>
      <c r="N28" s="105">
        <f t="shared" si="1"/>
        <v>437.41</v>
      </c>
      <c r="O28" s="105">
        <v>437.41</v>
      </c>
      <c r="P28" s="33"/>
      <c r="Q28" s="33"/>
      <c r="R28" s="137"/>
      <c r="S28" s="150">
        <f t="shared" si="3"/>
        <v>0</v>
      </c>
      <c r="T28" s="150">
        <f t="shared" si="3"/>
        <v>0</v>
      </c>
      <c r="U28" s="152"/>
    </row>
    <row r="29" spans="1:21" ht="36.700000000000003" customHeight="1" outlineLevel="2" x14ac:dyDescent="0.3">
      <c r="A29" s="32" t="s">
        <v>140</v>
      </c>
      <c r="B29" s="29" t="s">
        <v>144</v>
      </c>
      <c r="C29" s="27" t="s">
        <v>332</v>
      </c>
      <c r="D29" s="27">
        <v>2013</v>
      </c>
      <c r="E29" s="105">
        <f t="shared" si="0"/>
        <v>5400</v>
      </c>
      <c r="F29" s="175">
        <v>5400</v>
      </c>
      <c r="G29" s="33"/>
      <c r="H29" s="33"/>
      <c r="I29" s="31"/>
      <c r="J29" s="32" t="s">
        <v>140</v>
      </c>
      <c r="K29" s="29" t="s">
        <v>144</v>
      </c>
      <c r="L29" s="27" t="s">
        <v>10</v>
      </c>
      <c r="M29" s="27">
        <v>2013</v>
      </c>
      <c r="N29" s="105">
        <f t="shared" si="1"/>
        <v>5375.37</v>
      </c>
      <c r="O29" s="175">
        <v>5375.37</v>
      </c>
      <c r="P29" s="33"/>
      <c r="Q29" s="33"/>
      <c r="R29" s="137"/>
      <c r="S29" s="176">
        <f t="shared" si="3"/>
        <v>-24.630000000000109</v>
      </c>
      <c r="T29" s="176">
        <f t="shared" si="3"/>
        <v>-24.630000000000109</v>
      </c>
      <c r="U29" s="152"/>
    </row>
    <row r="30" spans="1:21" ht="93.6" outlineLevel="2" thickBot="1" x14ac:dyDescent="0.35">
      <c r="A30" s="71" t="s">
        <v>141</v>
      </c>
      <c r="B30" s="72" t="s">
        <v>146</v>
      </c>
      <c r="C30" s="73" t="s">
        <v>10</v>
      </c>
      <c r="D30" s="73">
        <v>2013</v>
      </c>
      <c r="E30" s="106">
        <f t="shared" si="0"/>
        <v>314.89999999999998</v>
      </c>
      <c r="F30" s="106">
        <v>314.89999999999998</v>
      </c>
      <c r="G30" s="75"/>
      <c r="H30" s="75"/>
      <c r="I30" s="76"/>
      <c r="J30" s="71" t="s">
        <v>141</v>
      </c>
      <c r="K30" s="72" t="s">
        <v>146</v>
      </c>
      <c r="L30" s="73" t="s">
        <v>10</v>
      </c>
      <c r="M30" s="73">
        <v>2013</v>
      </c>
      <c r="N30" s="106">
        <f t="shared" si="1"/>
        <v>314.89999999999998</v>
      </c>
      <c r="O30" s="106">
        <v>314.89999999999998</v>
      </c>
      <c r="P30" s="75"/>
      <c r="Q30" s="75"/>
      <c r="R30" s="138"/>
      <c r="S30" s="158">
        <f t="shared" si="3"/>
        <v>0</v>
      </c>
      <c r="T30" s="158">
        <f t="shared" si="3"/>
        <v>0</v>
      </c>
      <c r="U30" s="159"/>
    </row>
    <row r="31" spans="1:21" s="7" customFormat="1" ht="22.6" hidden="1" customHeight="1" x14ac:dyDescent="0.3">
      <c r="A31" s="93"/>
      <c r="B31" s="224" t="s">
        <v>145</v>
      </c>
      <c r="C31" s="224"/>
      <c r="D31" s="78"/>
      <c r="E31" s="94">
        <f>E32+E33</f>
        <v>7440.34</v>
      </c>
      <c r="F31" s="94">
        <f>F32+F33</f>
        <v>7440.34</v>
      </c>
      <c r="G31" s="94">
        <f>G32+G33</f>
        <v>0</v>
      </c>
      <c r="H31" s="94">
        <f>H32+H33</f>
        <v>0</v>
      </c>
      <c r="I31" s="80"/>
      <c r="J31" s="93"/>
      <c r="K31" s="224" t="s">
        <v>145</v>
      </c>
      <c r="L31" s="224"/>
      <c r="M31" s="78"/>
      <c r="N31" s="94">
        <f>N32+N33</f>
        <v>8448.655999999999</v>
      </c>
      <c r="O31" s="94">
        <f>O32+O33</f>
        <v>7289.0999999999995</v>
      </c>
      <c r="P31" s="94">
        <f>P32+P33</f>
        <v>1159.556</v>
      </c>
      <c r="Q31" s="94">
        <f>Q32+Q33</f>
        <v>0</v>
      </c>
      <c r="R31" s="139"/>
      <c r="S31" s="145"/>
      <c r="T31" s="146"/>
      <c r="U31" s="161"/>
    </row>
    <row r="32" spans="1:21" ht="21.05" hidden="1" customHeight="1" x14ac:dyDescent="0.3">
      <c r="A32" s="81"/>
      <c r="B32" s="234" t="s">
        <v>4</v>
      </c>
      <c r="C32" s="234"/>
      <c r="D32" s="82"/>
      <c r="E32" s="102">
        <f>E26+E27+E29+E30</f>
        <v>7002.93</v>
      </c>
      <c r="F32" s="102">
        <f>F26+F27+F29+F30</f>
        <v>7002.93</v>
      </c>
      <c r="G32" s="83">
        <f>G26+G27+G29+G30</f>
        <v>0</v>
      </c>
      <c r="H32" s="83">
        <f>H26+H27+H29+H30</f>
        <v>0</v>
      </c>
      <c r="I32" s="84"/>
      <c r="J32" s="81"/>
      <c r="K32" s="234" t="s">
        <v>4</v>
      </c>
      <c r="L32" s="234"/>
      <c r="M32" s="82"/>
      <c r="N32" s="102">
        <f>N26+N27+N29+N30</f>
        <v>8011.2459999999992</v>
      </c>
      <c r="O32" s="102">
        <f>O26+O27+O29+O30</f>
        <v>6851.69</v>
      </c>
      <c r="P32" s="83">
        <f>P26+P27+P29+P30</f>
        <v>1159.556</v>
      </c>
      <c r="Q32" s="83">
        <f>Q26+Q27+Q29+Q30</f>
        <v>0</v>
      </c>
      <c r="R32" s="140"/>
      <c r="S32" s="147"/>
      <c r="T32" s="148"/>
      <c r="U32" s="149"/>
    </row>
    <row r="33" spans="1:21" ht="21.05" hidden="1" customHeight="1" thickBot="1" x14ac:dyDescent="0.35">
      <c r="A33" s="24"/>
      <c r="B33" s="238" t="s">
        <v>123</v>
      </c>
      <c r="C33" s="238"/>
      <c r="D33" s="10"/>
      <c r="E33" s="11">
        <f>E28</f>
        <v>437.41</v>
      </c>
      <c r="F33" s="11">
        <f>F28</f>
        <v>437.41</v>
      </c>
      <c r="G33" s="17">
        <f>G28</f>
        <v>0</v>
      </c>
      <c r="H33" s="17">
        <f>H28</f>
        <v>0</v>
      </c>
      <c r="I33" s="12"/>
      <c r="J33" s="24"/>
      <c r="K33" s="238" t="s">
        <v>123</v>
      </c>
      <c r="L33" s="238"/>
      <c r="M33" s="10"/>
      <c r="N33" s="11">
        <f>N28</f>
        <v>437.41</v>
      </c>
      <c r="O33" s="11">
        <f>O28</f>
        <v>437.41</v>
      </c>
      <c r="P33" s="17">
        <f>P28</f>
        <v>0</v>
      </c>
      <c r="Q33" s="17">
        <f>Q28</f>
        <v>0</v>
      </c>
      <c r="R33" s="141"/>
      <c r="S33" s="162"/>
      <c r="T33" s="163"/>
      <c r="U33" s="164"/>
    </row>
    <row r="34" spans="1:21" x14ac:dyDescent="0.3">
      <c r="A34" s="61"/>
      <c r="B34" s="244" t="s">
        <v>317</v>
      </c>
      <c r="C34" s="244" t="s">
        <v>25</v>
      </c>
      <c r="D34" s="244">
        <v>2014</v>
      </c>
      <c r="E34" s="244" t="e">
        <f>#REF!</f>
        <v>#REF!</v>
      </c>
      <c r="F34" s="244"/>
      <c r="G34" s="244" t="e">
        <f>#REF!</f>
        <v>#REF!</v>
      </c>
      <c r="H34" s="244"/>
      <c r="I34" s="245"/>
      <c r="J34" s="61"/>
      <c r="K34" s="235"/>
      <c r="L34" s="236"/>
      <c r="M34" s="236"/>
      <c r="N34" s="236"/>
      <c r="O34" s="236"/>
      <c r="P34" s="236"/>
      <c r="Q34" s="236"/>
      <c r="R34" s="253"/>
      <c r="S34" s="184"/>
      <c r="T34" s="185"/>
      <c r="U34" s="186"/>
    </row>
    <row r="35" spans="1:21" ht="78.8" customHeight="1" outlineLevel="1" x14ac:dyDescent="0.3">
      <c r="A35" s="23" t="s">
        <v>18</v>
      </c>
      <c r="B35" s="29" t="s">
        <v>152</v>
      </c>
      <c r="C35" s="27"/>
      <c r="D35" s="27"/>
      <c r="E35" s="33">
        <f>F35+G35+H35</f>
        <v>31149.8</v>
      </c>
      <c r="F35" s="33"/>
      <c r="G35" s="33">
        <f>G36+G38+G59+G45+G137</f>
        <v>31149.8</v>
      </c>
      <c r="H35" s="33"/>
      <c r="I35" s="31"/>
      <c r="J35" s="23" t="s">
        <v>18</v>
      </c>
      <c r="K35" s="29" t="s">
        <v>152</v>
      </c>
      <c r="L35" s="27"/>
      <c r="M35" s="27"/>
      <c r="N35" s="33">
        <f>O35+P35+Q35</f>
        <v>31149.8</v>
      </c>
      <c r="O35" s="33"/>
      <c r="P35" s="33">
        <f>P36+P38+P59+P45+P137</f>
        <v>31149.8</v>
      </c>
      <c r="Q35" s="33"/>
      <c r="R35" s="137"/>
      <c r="S35" s="150">
        <f t="shared" ref="S35:S98" si="4">N35-E35</f>
        <v>0</v>
      </c>
      <c r="T35" s="160"/>
      <c r="U35" s="160"/>
    </row>
    <row r="36" spans="1:21" ht="62.05" outlineLevel="2" x14ac:dyDescent="0.3">
      <c r="A36" s="32" t="s">
        <v>147</v>
      </c>
      <c r="B36" s="29" t="s">
        <v>27</v>
      </c>
      <c r="C36" s="27"/>
      <c r="D36" s="36"/>
      <c r="E36" s="33">
        <f>F36+G36+H36</f>
        <v>100</v>
      </c>
      <c r="F36" s="33"/>
      <c r="G36" s="33">
        <v>100</v>
      </c>
      <c r="H36" s="33"/>
      <c r="I36" s="31"/>
      <c r="J36" s="32" t="s">
        <v>147</v>
      </c>
      <c r="K36" s="29" t="s">
        <v>27</v>
      </c>
      <c r="L36" s="27"/>
      <c r="M36" s="36"/>
      <c r="N36" s="33">
        <f>O36+P36+Q36</f>
        <v>100</v>
      </c>
      <c r="O36" s="33"/>
      <c r="P36" s="33">
        <v>100</v>
      </c>
      <c r="Q36" s="33"/>
      <c r="R36" s="137"/>
      <c r="S36" s="150">
        <f t="shared" si="4"/>
        <v>0</v>
      </c>
      <c r="T36" s="152"/>
      <c r="U36" s="152"/>
    </row>
    <row r="37" spans="1:21" ht="76.45" outlineLevel="3" x14ac:dyDescent="0.3">
      <c r="A37" s="22" t="s">
        <v>148</v>
      </c>
      <c r="B37" s="26" t="s">
        <v>26</v>
      </c>
      <c r="C37" s="27" t="s">
        <v>10</v>
      </c>
      <c r="D37" s="27">
        <v>2014</v>
      </c>
      <c r="E37" s="30">
        <f>F37+G37+H37</f>
        <v>100</v>
      </c>
      <c r="F37" s="33"/>
      <c r="G37" s="30">
        <v>100</v>
      </c>
      <c r="H37" s="33"/>
      <c r="I37" s="28" t="s">
        <v>263</v>
      </c>
      <c r="J37" s="22" t="s">
        <v>148</v>
      </c>
      <c r="K37" s="26" t="s">
        <v>26</v>
      </c>
      <c r="L37" s="27" t="s">
        <v>10</v>
      </c>
      <c r="M37" s="27">
        <v>2014</v>
      </c>
      <c r="N37" s="30">
        <f>O37+P37+Q37</f>
        <v>100</v>
      </c>
      <c r="O37" s="33"/>
      <c r="P37" s="30">
        <v>100</v>
      </c>
      <c r="Q37" s="33"/>
      <c r="R37" s="39" t="s">
        <v>263</v>
      </c>
      <c r="S37" s="150">
        <f t="shared" si="4"/>
        <v>0</v>
      </c>
      <c r="T37" s="152"/>
      <c r="U37" s="152"/>
    </row>
    <row r="38" spans="1:21" ht="31.05" outlineLevel="2" x14ac:dyDescent="0.3">
      <c r="A38" s="32" t="s">
        <v>154</v>
      </c>
      <c r="B38" s="29" t="s">
        <v>142</v>
      </c>
      <c r="C38" s="27"/>
      <c r="D38" s="36"/>
      <c r="E38" s="33">
        <f>F38+G38+H38</f>
        <v>9960</v>
      </c>
      <c r="F38" s="33"/>
      <c r="G38" s="33">
        <f>SUM(G39:G44)</f>
        <v>9960</v>
      </c>
      <c r="H38" s="30"/>
      <c r="I38" s="28"/>
      <c r="J38" s="32" t="s">
        <v>154</v>
      </c>
      <c r="K38" s="29" t="s">
        <v>142</v>
      </c>
      <c r="L38" s="27"/>
      <c r="M38" s="36"/>
      <c r="N38" s="33">
        <f>O38+P38+Q38</f>
        <v>9960</v>
      </c>
      <c r="O38" s="33"/>
      <c r="P38" s="33">
        <f>SUM(P39:P44)</f>
        <v>9960</v>
      </c>
      <c r="Q38" s="30"/>
      <c r="R38" s="39"/>
      <c r="S38" s="150">
        <f t="shared" si="4"/>
        <v>0</v>
      </c>
      <c r="T38" s="152"/>
      <c r="U38" s="152"/>
    </row>
    <row r="39" spans="1:21" ht="76.45" outlineLevel="3" x14ac:dyDescent="0.3">
      <c r="A39" s="22" t="s">
        <v>155</v>
      </c>
      <c r="B39" s="26" t="s">
        <v>28</v>
      </c>
      <c r="C39" s="27" t="s">
        <v>10</v>
      </c>
      <c r="D39" s="27">
        <v>2014</v>
      </c>
      <c r="E39" s="30">
        <f t="shared" ref="E39:E102" si="5">F39+G39+H39</f>
        <v>5260</v>
      </c>
      <c r="F39" s="33"/>
      <c r="G39" s="30">
        <v>5260</v>
      </c>
      <c r="H39" s="30"/>
      <c r="I39" s="28" t="s">
        <v>265</v>
      </c>
      <c r="J39" s="22" t="s">
        <v>155</v>
      </c>
      <c r="K39" s="26" t="s">
        <v>28</v>
      </c>
      <c r="L39" s="27" t="s">
        <v>10</v>
      </c>
      <c r="M39" s="27">
        <v>2014</v>
      </c>
      <c r="N39" s="30">
        <f t="shared" ref="N39:N102" si="6">O39+P39+Q39</f>
        <v>5260</v>
      </c>
      <c r="O39" s="33"/>
      <c r="P39" s="117">
        <f>5260</f>
        <v>5260</v>
      </c>
      <c r="Q39" s="30"/>
      <c r="R39" s="39" t="s">
        <v>265</v>
      </c>
      <c r="S39" s="150">
        <f t="shared" si="4"/>
        <v>0</v>
      </c>
      <c r="T39" s="152"/>
      <c r="U39" s="152"/>
    </row>
    <row r="40" spans="1:21" ht="76.45" outlineLevel="3" x14ac:dyDescent="0.3">
      <c r="A40" s="22" t="s">
        <v>156</v>
      </c>
      <c r="B40" s="26" t="s">
        <v>29</v>
      </c>
      <c r="C40" s="27" t="s">
        <v>10</v>
      </c>
      <c r="D40" s="27">
        <v>2014</v>
      </c>
      <c r="E40" s="30">
        <f t="shared" si="5"/>
        <v>2550</v>
      </c>
      <c r="F40" s="33"/>
      <c r="G40" s="30">
        <v>2550</v>
      </c>
      <c r="H40" s="30"/>
      <c r="I40" s="28" t="s">
        <v>265</v>
      </c>
      <c r="J40" s="22" t="s">
        <v>156</v>
      </c>
      <c r="K40" s="26" t="s">
        <v>29</v>
      </c>
      <c r="L40" s="27" t="s">
        <v>10</v>
      </c>
      <c r="M40" s="27">
        <v>2014</v>
      </c>
      <c r="N40" s="30">
        <f t="shared" si="6"/>
        <v>2550</v>
      </c>
      <c r="O40" s="33"/>
      <c r="P40" s="30">
        <v>2550</v>
      </c>
      <c r="Q40" s="30"/>
      <c r="R40" s="39" t="s">
        <v>265</v>
      </c>
      <c r="S40" s="150">
        <f t="shared" si="4"/>
        <v>0</v>
      </c>
      <c r="T40" s="152"/>
      <c r="U40" s="152"/>
    </row>
    <row r="41" spans="1:21" ht="76.45" outlineLevel="3" x14ac:dyDescent="0.3">
      <c r="A41" s="22" t="s">
        <v>157</v>
      </c>
      <c r="B41" s="26" t="s">
        <v>30</v>
      </c>
      <c r="C41" s="27" t="s">
        <v>10</v>
      </c>
      <c r="D41" s="27">
        <v>2014</v>
      </c>
      <c r="E41" s="30">
        <f t="shared" si="5"/>
        <v>770</v>
      </c>
      <c r="F41" s="33"/>
      <c r="G41" s="30">
        <v>770</v>
      </c>
      <c r="H41" s="30"/>
      <c r="I41" s="28" t="s">
        <v>265</v>
      </c>
      <c r="J41" s="22" t="s">
        <v>157</v>
      </c>
      <c r="K41" s="26" t="s">
        <v>30</v>
      </c>
      <c r="L41" s="27" t="s">
        <v>10</v>
      </c>
      <c r="M41" s="27">
        <v>2014</v>
      </c>
      <c r="N41" s="30">
        <f t="shared" si="6"/>
        <v>770</v>
      </c>
      <c r="O41" s="33"/>
      <c r="P41" s="30">
        <v>770</v>
      </c>
      <c r="Q41" s="30"/>
      <c r="R41" s="39" t="s">
        <v>265</v>
      </c>
      <c r="S41" s="150">
        <f t="shared" si="4"/>
        <v>0</v>
      </c>
      <c r="T41" s="152"/>
      <c r="U41" s="152"/>
    </row>
    <row r="42" spans="1:21" ht="76.45" outlineLevel="3" x14ac:dyDescent="0.3">
      <c r="A42" s="22" t="s">
        <v>158</v>
      </c>
      <c r="B42" s="26" t="s">
        <v>320</v>
      </c>
      <c r="C42" s="27" t="s">
        <v>10</v>
      </c>
      <c r="D42" s="27">
        <v>2014</v>
      </c>
      <c r="E42" s="30">
        <f t="shared" si="5"/>
        <v>840</v>
      </c>
      <c r="F42" s="33"/>
      <c r="G42" s="30">
        <v>840</v>
      </c>
      <c r="H42" s="30"/>
      <c r="I42" s="28" t="s">
        <v>265</v>
      </c>
      <c r="J42" s="22" t="s">
        <v>158</v>
      </c>
      <c r="K42" s="26" t="s">
        <v>320</v>
      </c>
      <c r="L42" s="27" t="s">
        <v>10</v>
      </c>
      <c r="M42" s="27">
        <v>2014</v>
      </c>
      <c r="N42" s="30">
        <f t="shared" si="6"/>
        <v>840</v>
      </c>
      <c r="O42" s="33"/>
      <c r="P42" s="30">
        <v>840</v>
      </c>
      <c r="Q42" s="30"/>
      <c r="R42" s="39" t="s">
        <v>265</v>
      </c>
      <c r="S42" s="150">
        <f t="shared" si="4"/>
        <v>0</v>
      </c>
      <c r="T42" s="152"/>
      <c r="U42" s="152"/>
    </row>
    <row r="43" spans="1:21" ht="76.45" outlineLevel="3" x14ac:dyDescent="0.3">
      <c r="A43" s="22" t="s">
        <v>159</v>
      </c>
      <c r="B43" s="26" t="s">
        <v>321</v>
      </c>
      <c r="C43" s="27" t="s">
        <v>10</v>
      </c>
      <c r="D43" s="27">
        <v>2014</v>
      </c>
      <c r="E43" s="30">
        <f t="shared" si="5"/>
        <v>40</v>
      </c>
      <c r="F43" s="33"/>
      <c r="G43" s="30">
        <v>40</v>
      </c>
      <c r="H43" s="30"/>
      <c r="I43" s="28" t="s">
        <v>265</v>
      </c>
      <c r="J43" s="22" t="s">
        <v>159</v>
      </c>
      <c r="K43" s="26" t="s">
        <v>321</v>
      </c>
      <c r="L43" s="27" t="s">
        <v>10</v>
      </c>
      <c r="M43" s="27">
        <v>2014</v>
      </c>
      <c r="N43" s="30">
        <f t="shared" si="6"/>
        <v>40</v>
      </c>
      <c r="O43" s="33"/>
      <c r="P43" s="30">
        <v>40</v>
      </c>
      <c r="Q43" s="30"/>
      <c r="R43" s="39" t="s">
        <v>265</v>
      </c>
      <c r="S43" s="150">
        <f t="shared" si="4"/>
        <v>0</v>
      </c>
      <c r="T43" s="152"/>
      <c r="U43" s="152"/>
    </row>
    <row r="44" spans="1:21" s="7" customFormat="1" ht="77.55" outlineLevel="3" x14ac:dyDescent="0.3">
      <c r="A44" s="22" t="s">
        <v>160</v>
      </c>
      <c r="B44" s="26" t="s">
        <v>31</v>
      </c>
      <c r="C44" s="27" t="s">
        <v>10</v>
      </c>
      <c r="D44" s="27">
        <v>2014</v>
      </c>
      <c r="E44" s="30">
        <f t="shared" si="5"/>
        <v>500</v>
      </c>
      <c r="F44" s="33"/>
      <c r="G44" s="30">
        <v>500</v>
      </c>
      <c r="H44" s="30"/>
      <c r="I44" s="28" t="s">
        <v>265</v>
      </c>
      <c r="J44" s="22" t="s">
        <v>160</v>
      </c>
      <c r="K44" s="26" t="s">
        <v>31</v>
      </c>
      <c r="L44" s="27" t="s">
        <v>10</v>
      </c>
      <c r="M44" s="27">
        <v>2014</v>
      </c>
      <c r="N44" s="30">
        <f t="shared" si="6"/>
        <v>500</v>
      </c>
      <c r="O44" s="33"/>
      <c r="P44" s="30">
        <v>500</v>
      </c>
      <c r="Q44" s="30"/>
      <c r="R44" s="39" t="s">
        <v>265</v>
      </c>
      <c r="S44" s="150">
        <f t="shared" si="4"/>
        <v>0</v>
      </c>
      <c r="T44" s="151"/>
      <c r="U44" s="151"/>
    </row>
    <row r="45" spans="1:21" ht="31.05" outlineLevel="2" x14ac:dyDescent="0.3">
      <c r="A45" s="32" t="s">
        <v>161</v>
      </c>
      <c r="B45" s="29" t="s">
        <v>151</v>
      </c>
      <c r="C45" s="27"/>
      <c r="D45" s="36"/>
      <c r="E45" s="33">
        <f t="shared" si="5"/>
        <v>2465</v>
      </c>
      <c r="F45" s="33">
        <f>SUM(F46:F58)</f>
        <v>0</v>
      </c>
      <c r="G45" s="33">
        <f>SUM(G46:G58)</f>
        <v>2465</v>
      </c>
      <c r="H45" s="33">
        <f>SUM(H46:H58)</f>
        <v>0</v>
      </c>
      <c r="I45" s="28"/>
      <c r="J45" s="32" t="s">
        <v>161</v>
      </c>
      <c r="K45" s="29" t="s">
        <v>151</v>
      </c>
      <c r="L45" s="27"/>
      <c r="M45" s="36"/>
      <c r="N45" s="33">
        <f t="shared" si="6"/>
        <v>2465</v>
      </c>
      <c r="O45" s="33">
        <f>SUM(O46:O58)</f>
        <v>0</v>
      </c>
      <c r="P45" s="33">
        <f>SUM(P46:P58)</f>
        <v>2465</v>
      </c>
      <c r="Q45" s="33">
        <f>SUM(Q46:Q58)</f>
        <v>0</v>
      </c>
      <c r="R45" s="39"/>
      <c r="S45" s="150">
        <f t="shared" si="4"/>
        <v>0</v>
      </c>
      <c r="T45" s="152"/>
      <c r="U45" s="152"/>
    </row>
    <row r="46" spans="1:21" ht="76.45" outlineLevel="3" x14ac:dyDescent="0.3">
      <c r="A46" s="22" t="s">
        <v>162</v>
      </c>
      <c r="B46" s="26" t="s">
        <v>32</v>
      </c>
      <c r="C46" s="27" t="s">
        <v>10</v>
      </c>
      <c r="D46" s="27">
        <v>2014</v>
      </c>
      <c r="E46" s="30">
        <f t="shared" si="5"/>
        <v>170</v>
      </c>
      <c r="F46" s="33"/>
      <c r="G46" s="30">
        <v>170</v>
      </c>
      <c r="H46" s="33"/>
      <c r="I46" s="28" t="s">
        <v>266</v>
      </c>
      <c r="J46" s="22" t="s">
        <v>162</v>
      </c>
      <c r="K46" s="26" t="s">
        <v>32</v>
      </c>
      <c r="L46" s="27" t="s">
        <v>10</v>
      </c>
      <c r="M46" s="27">
        <v>2014</v>
      </c>
      <c r="N46" s="30">
        <f t="shared" si="6"/>
        <v>170</v>
      </c>
      <c r="O46" s="33"/>
      <c r="P46" s="30">
        <v>170</v>
      </c>
      <c r="Q46" s="33"/>
      <c r="R46" s="39" t="s">
        <v>266</v>
      </c>
      <c r="S46" s="150">
        <f t="shared" si="4"/>
        <v>0</v>
      </c>
      <c r="T46" s="152"/>
      <c r="U46" s="152"/>
    </row>
    <row r="47" spans="1:21" ht="76.45" outlineLevel="3" x14ac:dyDescent="0.3">
      <c r="A47" s="22" t="s">
        <v>163</v>
      </c>
      <c r="B47" s="26" t="s">
        <v>33</v>
      </c>
      <c r="C47" s="27" t="s">
        <v>10</v>
      </c>
      <c r="D47" s="27">
        <v>2014</v>
      </c>
      <c r="E47" s="30">
        <f t="shared" si="5"/>
        <v>265</v>
      </c>
      <c r="F47" s="30"/>
      <c r="G47" s="30">
        <v>265</v>
      </c>
      <c r="H47" s="30"/>
      <c r="I47" s="28" t="s">
        <v>266</v>
      </c>
      <c r="J47" s="22" t="s">
        <v>163</v>
      </c>
      <c r="K47" s="26" t="s">
        <v>33</v>
      </c>
      <c r="L47" s="27" t="s">
        <v>10</v>
      </c>
      <c r="M47" s="27">
        <v>2014</v>
      </c>
      <c r="N47" s="30">
        <f t="shared" si="6"/>
        <v>265</v>
      </c>
      <c r="O47" s="30"/>
      <c r="P47" s="30">
        <v>265</v>
      </c>
      <c r="Q47" s="30"/>
      <c r="R47" s="39" t="s">
        <v>266</v>
      </c>
      <c r="S47" s="150">
        <f t="shared" si="4"/>
        <v>0</v>
      </c>
      <c r="T47" s="152"/>
      <c r="U47" s="152"/>
    </row>
    <row r="48" spans="1:21" s="7" customFormat="1" ht="76.45" outlineLevel="3" x14ac:dyDescent="0.3">
      <c r="A48" s="22" t="s">
        <v>164</v>
      </c>
      <c r="B48" s="26" t="s">
        <v>34</v>
      </c>
      <c r="C48" s="27" t="s">
        <v>10</v>
      </c>
      <c r="D48" s="27">
        <v>2014</v>
      </c>
      <c r="E48" s="30">
        <f t="shared" si="5"/>
        <v>40</v>
      </c>
      <c r="F48" s="30"/>
      <c r="G48" s="30">
        <v>40</v>
      </c>
      <c r="H48" s="30"/>
      <c r="I48" s="28" t="s">
        <v>266</v>
      </c>
      <c r="J48" s="22" t="s">
        <v>164</v>
      </c>
      <c r="K48" s="26" t="s">
        <v>34</v>
      </c>
      <c r="L48" s="27" t="s">
        <v>10</v>
      </c>
      <c r="M48" s="27">
        <v>2014</v>
      </c>
      <c r="N48" s="30">
        <f t="shared" si="6"/>
        <v>40</v>
      </c>
      <c r="O48" s="30"/>
      <c r="P48" s="30">
        <v>40</v>
      </c>
      <c r="Q48" s="30"/>
      <c r="R48" s="39" t="s">
        <v>266</v>
      </c>
      <c r="S48" s="150">
        <f t="shared" si="4"/>
        <v>0</v>
      </c>
      <c r="T48" s="151"/>
      <c r="U48" s="151"/>
    </row>
    <row r="49" spans="1:21" ht="76.45" outlineLevel="3" x14ac:dyDescent="0.3">
      <c r="A49" s="22" t="s">
        <v>165</v>
      </c>
      <c r="B49" s="26" t="s">
        <v>35</v>
      </c>
      <c r="C49" s="27" t="s">
        <v>10</v>
      </c>
      <c r="D49" s="27">
        <v>2014</v>
      </c>
      <c r="E49" s="30">
        <f t="shared" si="5"/>
        <v>245</v>
      </c>
      <c r="F49" s="30"/>
      <c r="G49" s="30">
        <v>245</v>
      </c>
      <c r="H49" s="30"/>
      <c r="I49" s="28" t="s">
        <v>266</v>
      </c>
      <c r="J49" s="22" t="s">
        <v>165</v>
      </c>
      <c r="K49" s="26" t="s">
        <v>35</v>
      </c>
      <c r="L49" s="27" t="s">
        <v>10</v>
      </c>
      <c r="M49" s="27">
        <v>2014</v>
      </c>
      <c r="N49" s="30">
        <f t="shared" si="6"/>
        <v>245</v>
      </c>
      <c r="O49" s="30"/>
      <c r="P49" s="30">
        <v>245</v>
      </c>
      <c r="Q49" s="30"/>
      <c r="R49" s="39" t="s">
        <v>266</v>
      </c>
      <c r="S49" s="150">
        <f t="shared" si="4"/>
        <v>0</v>
      </c>
      <c r="T49" s="152"/>
      <c r="U49" s="152"/>
    </row>
    <row r="50" spans="1:21" ht="76.45" outlineLevel="3" x14ac:dyDescent="0.3">
      <c r="A50" s="22" t="s">
        <v>166</v>
      </c>
      <c r="B50" s="26" t="s">
        <v>36</v>
      </c>
      <c r="C50" s="27" t="s">
        <v>10</v>
      </c>
      <c r="D50" s="27">
        <v>2014</v>
      </c>
      <c r="E50" s="30">
        <f t="shared" si="5"/>
        <v>245</v>
      </c>
      <c r="F50" s="30"/>
      <c r="G50" s="30">
        <v>245</v>
      </c>
      <c r="H50" s="30"/>
      <c r="I50" s="28" t="s">
        <v>266</v>
      </c>
      <c r="J50" s="22" t="s">
        <v>166</v>
      </c>
      <c r="K50" s="26" t="s">
        <v>36</v>
      </c>
      <c r="L50" s="27" t="s">
        <v>10</v>
      </c>
      <c r="M50" s="27">
        <v>2014</v>
      </c>
      <c r="N50" s="30">
        <f t="shared" si="6"/>
        <v>245</v>
      </c>
      <c r="O50" s="30"/>
      <c r="P50" s="30">
        <v>245</v>
      </c>
      <c r="Q50" s="30"/>
      <c r="R50" s="39" t="s">
        <v>266</v>
      </c>
      <c r="S50" s="150">
        <f t="shared" si="4"/>
        <v>0</v>
      </c>
      <c r="T50" s="152"/>
      <c r="U50" s="152"/>
    </row>
    <row r="51" spans="1:21" ht="76.45" outlineLevel="3" x14ac:dyDescent="0.3">
      <c r="A51" s="22" t="s">
        <v>167</v>
      </c>
      <c r="B51" s="26" t="s">
        <v>37</v>
      </c>
      <c r="C51" s="27" t="s">
        <v>10</v>
      </c>
      <c r="D51" s="27">
        <v>2014</v>
      </c>
      <c r="E51" s="30">
        <f t="shared" si="5"/>
        <v>305</v>
      </c>
      <c r="F51" s="30"/>
      <c r="G51" s="30">
        <v>305</v>
      </c>
      <c r="H51" s="30"/>
      <c r="I51" s="28" t="s">
        <v>266</v>
      </c>
      <c r="J51" s="22" t="s">
        <v>167</v>
      </c>
      <c r="K51" s="26" t="s">
        <v>37</v>
      </c>
      <c r="L51" s="27" t="s">
        <v>10</v>
      </c>
      <c r="M51" s="27">
        <v>2014</v>
      </c>
      <c r="N51" s="30">
        <f t="shared" si="6"/>
        <v>305</v>
      </c>
      <c r="O51" s="30"/>
      <c r="P51" s="30">
        <v>305</v>
      </c>
      <c r="Q51" s="30"/>
      <c r="R51" s="39" t="s">
        <v>266</v>
      </c>
      <c r="S51" s="150">
        <f t="shared" si="4"/>
        <v>0</v>
      </c>
      <c r="T51" s="152"/>
      <c r="U51" s="152"/>
    </row>
    <row r="52" spans="1:21" s="7" customFormat="1" ht="76.45" outlineLevel="3" x14ac:dyDescent="0.3">
      <c r="A52" s="22" t="s">
        <v>168</v>
      </c>
      <c r="B52" s="26" t="s">
        <v>38</v>
      </c>
      <c r="C52" s="27" t="s">
        <v>10</v>
      </c>
      <c r="D52" s="27">
        <v>2014</v>
      </c>
      <c r="E52" s="30">
        <f t="shared" si="5"/>
        <v>190</v>
      </c>
      <c r="F52" s="30"/>
      <c r="G52" s="30">
        <v>190</v>
      </c>
      <c r="H52" s="30"/>
      <c r="I52" s="28" t="s">
        <v>266</v>
      </c>
      <c r="J52" s="22" t="s">
        <v>168</v>
      </c>
      <c r="K52" s="26" t="s">
        <v>38</v>
      </c>
      <c r="L52" s="27" t="s">
        <v>10</v>
      </c>
      <c r="M52" s="27">
        <v>2014</v>
      </c>
      <c r="N52" s="30">
        <f t="shared" si="6"/>
        <v>190</v>
      </c>
      <c r="O52" s="30"/>
      <c r="P52" s="30">
        <v>190</v>
      </c>
      <c r="Q52" s="30"/>
      <c r="R52" s="39" t="s">
        <v>266</v>
      </c>
      <c r="S52" s="150">
        <f t="shared" si="4"/>
        <v>0</v>
      </c>
      <c r="T52" s="151"/>
      <c r="U52" s="151"/>
    </row>
    <row r="53" spans="1:21" ht="76.45" outlineLevel="3" x14ac:dyDescent="0.3">
      <c r="A53" s="22" t="s">
        <v>169</v>
      </c>
      <c r="B53" s="26" t="s">
        <v>39</v>
      </c>
      <c r="C53" s="27" t="s">
        <v>10</v>
      </c>
      <c r="D53" s="27">
        <v>2014</v>
      </c>
      <c r="E53" s="30">
        <f t="shared" si="5"/>
        <v>200</v>
      </c>
      <c r="F53" s="30"/>
      <c r="G53" s="30">
        <v>200</v>
      </c>
      <c r="H53" s="30"/>
      <c r="I53" s="28" t="s">
        <v>266</v>
      </c>
      <c r="J53" s="22" t="s">
        <v>169</v>
      </c>
      <c r="K53" s="26" t="s">
        <v>39</v>
      </c>
      <c r="L53" s="27" t="s">
        <v>10</v>
      </c>
      <c r="M53" s="27">
        <v>2014</v>
      </c>
      <c r="N53" s="30">
        <f t="shared" si="6"/>
        <v>200</v>
      </c>
      <c r="O53" s="30"/>
      <c r="P53" s="30">
        <v>200</v>
      </c>
      <c r="Q53" s="30"/>
      <c r="R53" s="39" t="s">
        <v>266</v>
      </c>
      <c r="S53" s="150">
        <f t="shared" si="4"/>
        <v>0</v>
      </c>
      <c r="T53" s="152"/>
      <c r="U53" s="152"/>
    </row>
    <row r="54" spans="1:21" s="8" customFormat="1" ht="76.45" outlineLevel="3" x14ac:dyDescent="0.3">
      <c r="A54" s="22" t="s">
        <v>170</v>
      </c>
      <c r="B54" s="26" t="s">
        <v>40</v>
      </c>
      <c r="C54" s="27" t="s">
        <v>10</v>
      </c>
      <c r="D54" s="27">
        <v>2014</v>
      </c>
      <c r="E54" s="30">
        <f t="shared" si="5"/>
        <v>45</v>
      </c>
      <c r="F54" s="30"/>
      <c r="G54" s="30">
        <v>45</v>
      </c>
      <c r="H54" s="30"/>
      <c r="I54" s="28" t="s">
        <v>266</v>
      </c>
      <c r="J54" s="22" t="s">
        <v>170</v>
      </c>
      <c r="K54" s="26" t="s">
        <v>40</v>
      </c>
      <c r="L54" s="27" t="s">
        <v>10</v>
      </c>
      <c r="M54" s="27">
        <v>2014</v>
      </c>
      <c r="N54" s="30">
        <f t="shared" si="6"/>
        <v>45</v>
      </c>
      <c r="O54" s="30"/>
      <c r="P54" s="30">
        <v>45</v>
      </c>
      <c r="Q54" s="30"/>
      <c r="R54" s="39" t="s">
        <v>266</v>
      </c>
      <c r="S54" s="150">
        <f t="shared" si="4"/>
        <v>0</v>
      </c>
      <c r="T54" s="153"/>
      <c r="U54" s="153"/>
    </row>
    <row r="55" spans="1:21" s="2" customFormat="1" ht="76.45" outlineLevel="3" x14ac:dyDescent="0.3">
      <c r="A55" s="22" t="s">
        <v>171</v>
      </c>
      <c r="B55" s="26" t="s">
        <v>41</v>
      </c>
      <c r="C55" s="27" t="s">
        <v>10</v>
      </c>
      <c r="D55" s="27">
        <v>2014</v>
      </c>
      <c r="E55" s="30">
        <f t="shared" si="5"/>
        <v>200</v>
      </c>
      <c r="F55" s="30"/>
      <c r="G55" s="30">
        <v>200</v>
      </c>
      <c r="H55" s="30"/>
      <c r="I55" s="28" t="s">
        <v>266</v>
      </c>
      <c r="J55" s="22" t="s">
        <v>171</v>
      </c>
      <c r="K55" s="26" t="s">
        <v>41</v>
      </c>
      <c r="L55" s="27" t="s">
        <v>10</v>
      </c>
      <c r="M55" s="27">
        <v>2014</v>
      </c>
      <c r="N55" s="30">
        <f t="shared" si="6"/>
        <v>200</v>
      </c>
      <c r="O55" s="30"/>
      <c r="P55" s="30">
        <v>200</v>
      </c>
      <c r="Q55" s="30"/>
      <c r="R55" s="39" t="s">
        <v>266</v>
      </c>
      <c r="S55" s="150">
        <f t="shared" si="4"/>
        <v>0</v>
      </c>
      <c r="T55" s="154"/>
      <c r="U55" s="154"/>
    </row>
    <row r="56" spans="1:21" ht="76.45" outlineLevel="3" x14ac:dyDescent="0.3">
      <c r="A56" s="22" t="s">
        <v>172</v>
      </c>
      <c r="B56" s="26" t="s">
        <v>42</v>
      </c>
      <c r="C56" s="27" t="s">
        <v>10</v>
      </c>
      <c r="D56" s="27">
        <v>2014</v>
      </c>
      <c r="E56" s="30">
        <f t="shared" si="5"/>
        <v>220</v>
      </c>
      <c r="F56" s="30"/>
      <c r="G56" s="30">
        <v>220</v>
      </c>
      <c r="H56" s="30"/>
      <c r="I56" s="28" t="s">
        <v>266</v>
      </c>
      <c r="J56" s="22" t="s">
        <v>172</v>
      </c>
      <c r="K56" s="26" t="s">
        <v>42</v>
      </c>
      <c r="L56" s="27" t="s">
        <v>10</v>
      </c>
      <c r="M56" s="27">
        <v>2014</v>
      </c>
      <c r="N56" s="30">
        <f t="shared" si="6"/>
        <v>220</v>
      </c>
      <c r="O56" s="30"/>
      <c r="P56" s="30">
        <v>220</v>
      </c>
      <c r="Q56" s="30"/>
      <c r="R56" s="39" t="s">
        <v>266</v>
      </c>
      <c r="S56" s="150">
        <f t="shared" si="4"/>
        <v>0</v>
      </c>
      <c r="T56" s="152"/>
      <c r="U56" s="152"/>
    </row>
    <row r="57" spans="1:21" ht="76.45" outlineLevel="3" x14ac:dyDescent="0.3">
      <c r="A57" s="22" t="s">
        <v>173</v>
      </c>
      <c r="B57" s="26" t="s">
        <v>43</v>
      </c>
      <c r="C57" s="27" t="s">
        <v>10</v>
      </c>
      <c r="D57" s="27">
        <v>2014</v>
      </c>
      <c r="E57" s="30">
        <f t="shared" si="5"/>
        <v>220</v>
      </c>
      <c r="F57" s="30"/>
      <c r="G57" s="30">
        <v>220</v>
      </c>
      <c r="H57" s="30"/>
      <c r="I57" s="28" t="s">
        <v>266</v>
      </c>
      <c r="J57" s="22" t="s">
        <v>173</v>
      </c>
      <c r="K57" s="26" t="s">
        <v>43</v>
      </c>
      <c r="L57" s="27" t="s">
        <v>10</v>
      </c>
      <c r="M57" s="27">
        <v>2014</v>
      </c>
      <c r="N57" s="30">
        <f t="shared" si="6"/>
        <v>220</v>
      </c>
      <c r="O57" s="30"/>
      <c r="P57" s="30">
        <v>220</v>
      </c>
      <c r="Q57" s="30"/>
      <c r="R57" s="39" t="s">
        <v>266</v>
      </c>
      <c r="S57" s="150">
        <f t="shared" si="4"/>
        <v>0</v>
      </c>
      <c r="T57" s="152"/>
      <c r="U57" s="152"/>
    </row>
    <row r="58" spans="1:21" ht="76.45" outlineLevel="3" x14ac:dyDescent="0.3">
      <c r="A58" s="22" t="s">
        <v>174</v>
      </c>
      <c r="B58" s="26" t="s">
        <v>44</v>
      </c>
      <c r="C58" s="27" t="s">
        <v>10</v>
      </c>
      <c r="D58" s="27">
        <v>2014</v>
      </c>
      <c r="E58" s="30">
        <f t="shared" si="5"/>
        <v>120</v>
      </c>
      <c r="F58" s="30"/>
      <c r="G58" s="30">
        <v>120</v>
      </c>
      <c r="H58" s="30"/>
      <c r="I58" s="28" t="s">
        <v>266</v>
      </c>
      <c r="J58" s="22" t="s">
        <v>174</v>
      </c>
      <c r="K58" s="26" t="s">
        <v>44</v>
      </c>
      <c r="L58" s="27" t="s">
        <v>10</v>
      </c>
      <c r="M58" s="27">
        <v>2014</v>
      </c>
      <c r="N58" s="30">
        <f t="shared" si="6"/>
        <v>120</v>
      </c>
      <c r="O58" s="30"/>
      <c r="P58" s="30">
        <v>120</v>
      </c>
      <c r="Q58" s="30"/>
      <c r="R58" s="39" t="s">
        <v>266</v>
      </c>
      <c r="S58" s="150">
        <f t="shared" si="4"/>
        <v>0</v>
      </c>
      <c r="T58" s="152"/>
      <c r="U58" s="152"/>
    </row>
    <row r="59" spans="1:21" ht="31.05" outlineLevel="2" x14ac:dyDescent="0.3">
      <c r="A59" s="32" t="s">
        <v>175</v>
      </c>
      <c r="B59" s="29" t="s">
        <v>153</v>
      </c>
      <c r="C59" s="27"/>
      <c r="D59" s="36"/>
      <c r="E59" s="33">
        <f>F59+G59+H59</f>
        <v>18600</v>
      </c>
      <c r="F59" s="33">
        <f>SUM(F60:F136)</f>
        <v>0</v>
      </c>
      <c r="G59" s="33">
        <f>SUM(G60:G136)</f>
        <v>18600</v>
      </c>
      <c r="H59" s="33">
        <f>SUM(H60:H136)</f>
        <v>0</v>
      </c>
      <c r="I59" s="28"/>
      <c r="J59" s="32" t="s">
        <v>175</v>
      </c>
      <c r="K59" s="29" t="s">
        <v>153</v>
      </c>
      <c r="L59" s="27"/>
      <c r="M59" s="36"/>
      <c r="N59" s="33">
        <f>O59+P59+Q59</f>
        <v>18600</v>
      </c>
      <c r="O59" s="33">
        <f>SUM(O60:O136)</f>
        <v>0</v>
      </c>
      <c r="P59" s="33">
        <f>SUM(P60:P136)</f>
        <v>18600</v>
      </c>
      <c r="Q59" s="33">
        <f>SUM(Q60:Q136)</f>
        <v>0</v>
      </c>
      <c r="R59" s="39"/>
      <c r="S59" s="150">
        <f t="shared" si="4"/>
        <v>0</v>
      </c>
      <c r="T59" s="152"/>
      <c r="U59" s="152"/>
    </row>
    <row r="60" spans="1:21" ht="76.45" outlineLevel="3" x14ac:dyDescent="0.3">
      <c r="A60" s="22" t="s">
        <v>176</v>
      </c>
      <c r="B60" s="37" t="s">
        <v>45</v>
      </c>
      <c r="C60" s="27" t="s">
        <v>10</v>
      </c>
      <c r="D60" s="27">
        <v>2014</v>
      </c>
      <c r="E60" s="30">
        <f t="shared" si="5"/>
        <v>240</v>
      </c>
      <c r="F60" s="33"/>
      <c r="G60" s="30">
        <v>240</v>
      </c>
      <c r="H60" s="33"/>
      <c r="I60" s="28" t="s">
        <v>264</v>
      </c>
      <c r="J60" s="22" t="s">
        <v>176</v>
      </c>
      <c r="K60" s="37" t="s">
        <v>45</v>
      </c>
      <c r="L60" s="27" t="s">
        <v>10</v>
      </c>
      <c r="M60" s="27">
        <v>2014</v>
      </c>
      <c r="N60" s="30">
        <f t="shared" si="6"/>
        <v>240</v>
      </c>
      <c r="O60" s="33"/>
      <c r="P60" s="30">
        <v>240</v>
      </c>
      <c r="Q60" s="33"/>
      <c r="R60" s="39" t="s">
        <v>264</v>
      </c>
      <c r="S60" s="150">
        <f t="shared" si="4"/>
        <v>0</v>
      </c>
      <c r="T60" s="152"/>
      <c r="U60" s="152"/>
    </row>
    <row r="61" spans="1:21" ht="76.45" outlineLevel="3" x14ac:dyDescent="0.3">
      <c r="A61" s="22" t="s">
        <v>177</v>
      </c>
      <c r="B61" s="37" t="s">
        <v>46</v>
      </c>
      <c r="C61" s="27" t="s">
        <v>10</v>
      </c>
      <c r="D61" s="27">
        <v>2014</v>
      </c>
      <c r="E61" s="30">
        <f t="shared" si="5"/>
        <v>220</v>
      </c>
      <c r="F61" s="33"/>
      <c r="G61" s="30">
        <v>220</v>
      </c>
      <c r="H61" s="33"/>
      <c r="I61" s="28" t="s">
        <v>264</v>
      </c>
      <c r="J61" s="22" t="s">
        <v>177</v>
      </c>
      <c r="K61" s="37" t="s">
        <v>46</v>
      </c>
      <c r="L61" s="27" t="s">
        <v>10</v>
      </c>
      <c r="M61" s="27">
        <v>2014</v>
      </c>
      <c r="N61" s="30">
        <f t="shared" si="6"/>
        <v>220</v>
      </c>
      <c r="O61" s="33"/>
      <c r="P61" s="30">
        <v>220</v>
      </c>
      <c r="Q61" s="33"/>
      <c r="R61" s="39" t="s">
        <v>264</v>
      </c>
      <c r="S61" s="150">
        <f t="shared" si="4"/>
        <v>0</v>
      </c>
      <c r="T61" s="152"/>
      <c r="U61" s="152"/>
    </row>
    <row r="62" spans="1:21" ht="76.45" outlineLevel="3" x14ac:dyDescent="0.3">
      <c r="A62" s="22" t="s">
        <v>178</v>
      </c>
      <c r="B62" s="37" t="s">
        <v>47</v>
      </c>
      <c r="C62" s="27" t="s">
        <v>10</v>
      </c>
      <c r="D62" s="27">
        <v>2014</v>
      </c>
      <c r="E62" s="30">
        <f t="shared" si="5"/>
        <v>20</v>
      </c>
      <c r="F62" s="33"/>
      <c r="G62" s="30">
        <v>20</v>
      </c>
      <c r="H62" s="33"/>
      <c r="I62" s="28" t="s">
        <v>264</v>
      </c>
      <c r="J62" s="22" t="s">
        <v>178</v>
      </c>
      <c r="K62" s="37" t="s">
        <v>47</v>
      </c>
      <c r="L62" s="27" t="s">
        <v>10</v>
      </c>
      <c r="M62" s="27">
        <v>2014</v>
      </c>
      <c r="N62" s="30">
        <f t="shared" si="6"/>
        <v>20</v>
      </c>
      <c r="O62" s="33"/>
      <c r="P62" s="30">
        <v>20</v>
      </c>
      <c r="Q62" s="33"/>
      <c r="R62" s="39" t="s">
        <v>264</v>
      </c>
      <c r="S62" s="150">
        <f t="shared" si="4"/>
        <v>0</v>
      </c>
      <c r="T62" s="152"/>
      <c r="U62" s="152"/>
    </row>
    <row r="63" spans="1:21" ht="76.45" outlineLevel="3" x14ac:dyDescent="0.3">
      <c r="A63" s="22" t="s">
        <v>179</v>
      </c>
      <c r="B63" s="38" t="s">
        <v>48</v>
      </c>
      <c r="C63" s="27" t="s">
        <v>10</v>
      </c>
      <c r="D63" s="27">
        <v>2014</v>
      </c>
      <c r="E63" s="30">
        <f t="shared" si="5"/>
        <v>40</v>
      </c>
      <c r="F63" s="33"/>
      <c r="G63" s="30">
        <v>40</v>
      </c>
      <c r="H63" s="33"/>
      <c r="I63" s="28" t="s">
        <v>264</v>
      </c>
      <c r="J63" s="22" t="s">
        <v>179</v>
      </c>
      <c r="K63" s="38" t="s">
        <v>48</v>
      </c>
      <c r="L63" s="27" t="s">
        <v>10</v>
      </c>
      <c r="M63" s="27">
        <v>2014</v>
      </c>
      <c r="N63" s="30">
        <f t="shared" si="6"/>
        <v>40</v>
      </c>
      <c r="O63" s="33"/>
      <c r="P63" s="30">
        <v>40</v>
      </c>
      <c r="Q63" s="33"/>
      <c r="R63" s="39" t="s">
        <v>264</v>
      </c>
      <c r="S63" s="150">
        <f t="shared" si="4"/>
        <v>0</v>
      </c>
      <c r="T63" s="152"/>
      <c r="U63" s="152"/>
    </row>
    <row r="64" spans="1:21" ht="76.45" outlineLevel="3" x14ac:dyDescent="0.3">
      <c r="A64" s="22" t="s">
        <v>180</v>
      </c>
      <c r="B64" s="37" t="s">
        <v>49</v>
      </c>
      <c r="C64" s="27" t="s">
        <v>10</v>
      </c>
      <c r="D64" s="27">
        <v>2014</v>
      </c>
      <c r="E64" s="30">
        <f t="shared" si="5"/>
        <v>220</v>
      </c>
      <c r="F64" s="33"/>
      <c r="G64" s="30">
        <v>220</v>
      </c>
      <c r="H64" s="33"/>
      <c r="I64" s="28" t="s">
        <v>264</v>
      </c>
      <c r="J64" s="22" t="s">
        <v>180</v>
      </c>
      <c r="K64" s="37" t="s">
        <v>49</v>
      </c>
      <c r="L64" s="27" t="s">
        <v>10</v>
      </c>
      <c r="M64" s="27">
        <v>2014</v>
      </c>
      <c r="N64" s="30">
        <f t="shared" si="6"/>
        <v>220</v>
      </c>
      <c r="O64" s="33"/>
      <c r="P64" s="30">
        <v>220</v>
      </c>
      <c r="Q64" s="33"/>
      <c r="R64" s="39" t="s">
        <v>264</v>
      </c>
      <c r="S64" s="150">
        <f t="shared" si="4"/>
        <v>0</v>
      </c>
      <c r="T64" s="152"/>
      <c r="U64" s="152"/>
    </row>
    <row r="65" spans="1:21" ht="76.45" outlineLevel="3" x14ac:dyDescent="0.3">
      <c r="A65" s="22" t="s">
        <v>181</v>
      </c>
      <c r="B65" s="37" t="s">
        <v>50</v>
      </c>
      <c r="C65" s="27" t="s">
        <v>10</v>
      </c>
      <c r="D65" s="27">
        <v>2014</v>
      </c>
      <c r="E65" s="30">
        <f t="shared" si="5"/>
        <v>440</v>
      </c>
      <c r="F65" s="33"/>
      <c r="G65" s="30">
        <v>440</v>
      </c>
      <c r="H65" s="33"/>
      <c r="I65" s="28" t="s">
        <v>264</v>
      </c>
      <c r="J65" s="22" t="s">
        <v>181</v>
      </c>
      <c r="K65" s="37" t="s">
        <v>50</v>
      </c>
      <c r="L65" s="27" t="s">
        <v>10</v>
      </c>
      <c r="M65" s="27">
        <v>2014</v>
      </c>
      <c r="N65" s="30">
        <f t="shared" si="6"/>
        <v>440</v>
      </c>
      <c r="O65" s="33"/>
      <c r="P65" s="30">
        <v>440</v>
      </c>
      <c r="Q65" s="33"/>
      <c r="R65" s="39" t="s">
        <v>264</v>
      </c>
      <c r="S65" s="150">
        <f t="shared" si="4"/>
        <v>0</v>
      </c>
      <c r="T65" s="152"/>
      <c r="U65" s="152"/>
    </row>
    <row r="66" spans="1:21" ht="76.45" outlineLevel="3" x14ac:dyDescent="0.3">
      <c r="A66" s="22" t="s">
        <v>182</v>
      </c>
      <c r="B66" s="37" t="s">
        <v>51</v>
      </c>
      <c r="C66" s="27" t="s">
        <v>10</v>
      </c>
      <c r="D66" s="27">
        <v>2014</v>
      </c>
      <c r="E66" s="30">
        <f t="shared" si="5"/>
        <v>200</v>
      </c>
      <c r="F66" s="33"/>
      <c r="G66" s="30">
        <v>200</v>
      </c>
      <c r="H66" s="33"/>
      <c r="I66" s="28" t="s">
        <v>264</v>
      </c>
      <c r="J66" s="22" t="s">
        <v>182</v>
      </c>
      <c r="K66" s="37" t="s">
        <v>51</v>
      </c>
      <c r="L66" s="27" t="s">
        <v>10</v>
      </c>
      <c r="M66" s="27">
        <v>2014</v>
      </c>
      <c r="N66" s="30">
        <f t="shared" si="6"/>
        <v>200</v>
      </c>
      <c r="O66" s="33"/>
      <c r="P66" s="30">
        <v>200</v>
      </c>
      <c r="Q66" s="33"/>
      <c r="R66" s="39" t="s">
        <v>264</v>
      </c>
      <c r="S66" s="150">
        <f t="shared" si="4"/>
        <v>0</v>
      </c>
      <c r="T66" s="152"/>
      <c r="U66" s="152"/>
    </row>
    <row r="67" spans="1:21" ht="76.45" outlineLevel="3" x14ac:dyDescent="0.3">
      <c r="A67" s="22" t="s">
        <v>183</v>
      </c>
      <c r="B67" s="37" t="s">
        <v>52</v>
      </c>
      <c r="C67" s="27" t="s">
        <v>10</v>
      </c>
      <c r="D67" s="27">
        <v>2014</v>
      </c>
      <c r="E67" s="30">
        <f t="shared" si="5"/>
        <v>220</v>
      </c>
      <c r="F67" s="33"/>
      <c r="G67" s="30">
        <v>220</v>
      </c>
      <c r="H67" s="33"/>
      <c r="I67" s="28" t="s">
        <v>264</v>
      </c>
      <c r="J67" s="22" t="s">
        <v>183</v>
      </c>
      <c r="K67" s="37" t="s">
        <v>52</v>
      </c>
      <c r="L67" s="27" t="s">
        <v>10</v>
      </c>
      <c r="M67" s="27">
        <v>2014</v>
      </c>
      <c r="N67" s="30">
        <f t="shared" si="6"/>
        <v>220</v>
      </c>
      <c r="O67" s="33"/>
      <c r="P67" s="30">
        <v>220</v>
      </c>
      <c r="Q67" s="33"/>
      <c r="R67" s="39" t="s">
        <v>264</v>
      </c>
      <c r="S67" s="150">
        <f t="shared" si="4"/>
        <v>0</v>
      </c>
      <c r="T67" s="152"/>
      <c r="U67" s="152"/>
    </row>
    <row r="68" spans="1:21" ht="76.45" outlineLevel="3" x14ac:dyDescent="0.3">
      <c r="A68" s="22" t="s">
        <v>184</v>
      </c>
      <c r="B68" s="37" t="s">
        <v>53</v>
      </c>
      <c r="C68" s="27" t="s">
        <v>10</v>
      </c>
      <c r="D68" s="27">
        <v>2014</v>
      </c>
      <c r="E68" s="30">
        <f t="shared" si="5"/>
        <v>240</v>
      </c>
      <c r="F68" s="33"/>
      <c r="G68" s="30">
        <v>240</v>
      </c>
      <c r="H68" s="33"/>
      <c r="I68" s="28" t="s">
        <v>264</v>
      </c>
      <c r="J68" s="22" t="s">
        <v>184</v>
      </c>
      <c r="K68" s="37" t="s">
        <v>53</v>
      </c>
      <c r="L68" s="27" t="s">
        <v>10</v>
      </c>
      <c r="M68" s="27">
        <v>2014</v>
      </c>
      <c r="N68" s="30">
        <f t="shared" si="6"/>
        <v>240</v>
      </c>
      <c r="O68" s="33"/>
      <c r="P68" s="30">
        <v>240</v>
      </c>
      <c r="Q68" s="33"/>
      <c r="R68" s="39" t="s">
        <v>264</v>
      </c>
      <c r="S68" s="150">
        <f t="shared" si="4"/>
        <v>0</v>
      </c>
      <c r="T68" s="152"/>
      <c r="U68" s="152"/>
    </row>
    <row r="69" spans="1:21" ht="76.45" outlineLevel="3" x14ac:dyDescent="0.3">
      <c r="A69" s="22" t="s">
        <v>185</v>
      </c>
      <c r="B69" s="37" t="s">
        <v>54</v>
      </c>
      <c r="C69" s="27" t="s">
        <v>10</v>
      </c>
      <c r="D69" s="27">
        <v>2014</v>
      </c>
      <c r="E69" s="30">
        <f t="shared" si="5"/>
        <v>440</v>
      </c>
      <c r="F69" s="33"/>
      <c r="G69" s="30">
        <v>440</v>
      </c>
      <c r="H69" s="33"/>
      <c r="I69" s="28" t="s">
        <v>264</v>
      </c>
      <c r="J69" s="22" t="s">
        <v>185</v>
      </c>
      <c r="K69" s="37" t="s">
        <v>54</v>
      </c>
      <c r="L69" s="27" t="s">
        <v>10</v>
      </c>
      <c r="M69" s="27">
        <v>2014</v>
      </c>
      <c r="N69" s="30">
        <f t="shared" si="6"/>
        <v>440</v>
      </c>
      <c r="O69" s="33"/>
      <c r="P69" s="30">
        <v>440</v>
      </c>
      <c r="Q69" s="33"/>
      <c r="R69" s="39" t="s">
        <v>264</v>
      </c>
      <c r="S69" s="150">
        <f t="shared" si="4"/>
        <v>0</v>
      </c>
      <c r="T69" s="152"/>
      <c r="U69" s="152"/>
    </row>
    <row r="70" spans="1:21" ht="76.45" outlineLevel="3" x14ac:dyDescent="0.3">
      <c r="A70" s="22" t="s">
        <v>186</v>
      </c>
      <c r="B70" s="37" t="s">
        <v>55</v>
      </c>
      <c r="C70" s="27" t="s">
        <v>10</v>
      </c>
      <c r="D70" s="27">
        <v>2014</v>
      </c>
      <c r="E70" s="30">
        <f t="shared" si="5"/>
        <v>280</v>
      </c>
      <c r="F70" s="33"/>
      <c r="G70" s="30">
        <v>280</v>
      </c>
      <c r="H70" s="33"/>
      <c r="I70" s="28" t="s">
        <v>264</v>
      </c>
      <c r="J70" s="22" t="s">
        <v>186</v>
      </c>
      <c r="K70" s="37" t="s">
        <v>55</v>
      </c>
      <c r="L70" s="27" t="s">
        <v>10</v>
      </c>
      <c r="M70" s="27">
        <v>2014</v>
      </c>
      <c r="N70" s="30">
        <f t="shared" si="6"/>
        <v>280</v>
      </c>
      <c r="O70" s="33"/>
      <c r="P70" s="30">
        <v>280</v>
      </c>
      <c r="Q70" s="33"/>
      <c r="R70" s="39" t="s">
        <v>264</v>
      </c>
      <c r="S70" s="150">
        <f t="shared" si="4"/>
        <v>0</v>
      </c>
      <c r="T70" s="152"/>
      <c r="U70" s="152"/>
    </row>
    <row r="71" spans="1:21" ht="76.45" outlineLevel="3" x14ac:dyDescent="0.3">
      <c r="A71" s="22" t="s">
        <v>187</v>
      </c>
      <c r="B71" s="37" t="s">
        <v>56</v>
      </c>
      <c r="C71" s="27" t="s">
        <v>10</v>
      </c>
      <c r="D71" s="27">
        <v>2014</v>
      </c>
      <c r="E71" s="30">
        <f t="shared" si="5"/>
        <v>220</v>
      </c>
      <c r="F71" s="33"/>
      <c r="G71" s="30">
        <v>220</v>
      </c>
      <c r="H71" s="33"/>
      <c r="I71" s="28" t="s">
        <v>264</v>
      </c>
      <c r="J71" s="22" t="s">
        <v>187</v>
      </c>
      <c r="K71" s="37" t="s">
        <v>56</v>
      </c>
      <c r="L71" s="27" t="s">
        <v>10</v>
      </c>
      <c r="M71" s="27">
        <v>2014</v>
      </c>
      <c r="N71" s="30">
        <f t="shared" si="6"/>
        <v>220</v>
      </c>
      <c r="O71" s="33"/>
      <c r="P71" s="30">
        <v>220</v>
      </c>
      <c r="Q71" s="33"/>
      <c r="R71" s="39" t="s">
        <v>264</v>
      </c>
      <c r="S71" s="150">
        <f t="shared" si="4"/>
        <v>0</v>
      </c>
      <c r="T71" s="152"/>
      <c r="U71" s="152"/>
    </row>
    <row r="72" spans="1:21" ht="76.45" outlineLevel="3" x14ac:dyDescent="0.3">
      <c r="A72" s="22" t="s">
        <v>188</v>
      </c>
      <c r="B72" s="37" t="s">
        <v>57</v>
      </c>
      <c r="C72" s="27" t="s">
        <v>10</v>
      </c>
      <c r="D72" s="27">
        <v>2014</v>
      </c>
      <c r="E72" s="30">
        <f t="shared" si="5"/>
        <v>200</v>
      </c>
      <c r="F72" s="33"/>
      <c r="G72" s="30">
        <v>200</v>
      </c>
      <c r="H72" s="33"/>
      <c r="I72" s="28" t="s">
        <v>264</v>
      </c>
      <c r="J72" s="22" t="s">
        <v>188</v>
      </c>
      <c r="K72" s="37" t="s">
        <v>57</v>
      </c>
      <c r="L72" s="27" t="s">
        <v>10</v>
      </c>
      <c r="M72" s="27">
        <v>2014</v>
      </c>
      <c r="N72" s="30">
        <f t="shared" si="6"/>
        <v>200</v>
      </c>
      <c r="O72" s="33"/>
      <c r="P72" s="30">
        <v>200</v>
      </c>
      <c r="Q72" s="33"/>
      <c r="R72" s="39" t="s">
        <v>264</v>
      </c>
      <c r="S72" s="150">
        <f t="shared" si="4"/>
        <v>0</v>
      </c>
      <c r="T72" s="152"/>
      <c r="U72" s="152"/>
    </row>
    <row r="73" spans="1:21" ht="76.45" outlineLevel="3" x14ac:dyDescent="0.3">
      <c r="A73" s="22" t="s">
        <v>189</v>
      </c>
      <c r="B73" s="37" t="s">
        <v>58</v>
      </c>
      <c r="C73" s="27" t="s">
        <v>10</v>
      </c>
      <c r="D73" s="27">
        <v>2014</v>
      </c>
      <c r="E73" s="30">
        <f t="shared" si="5"/>
        <v>240</v>
      </c>
      <c r="F73" s="33"/>
      <c r="G73" s="30">
        <v>240</v>
      </c>
      <c r="H73" s="33"/>
      <c r="I73" s="28" t="s">
        <v>264</v>
      </c>
      <c r="J73" s="22" t="s">
        <v>189</v>
      </c>
      <c r="K73" s="37" t="s">
        <v>58</v>
      </c>
      <c r="L73" s="27" t="s">
        <v>10</v>
      </c>
      <c r="M73" s="27">
        <v>2014</v>
      </c>
      <c r="N73" s="30">
        <f t="shared" si="6"/>
        <v>240</v>
      </c>
      <c r="O73" s="33"/>
      <c r="P73" s="30">
        <v>240</v>
      </c>
      <c r="Q73" s="33"/>
      <c r="R73" s="39" t="s">
        <v>264</v>
      </c>
      <c r="S73" s="150">
        <f t="shared" si="4"/>
        <v>0</v>
      </c>
      <c r="T73" s="152"/>
      <c r="U73" s="152"/>
    </row>
    <row r="74" spans="1:21" ht="76.45" outlineLevel="3" x14ac:dyDescent="0.3">
      <c r="A74" s="22" t="s">
        <v>190</v>
      </c>
      <c r="B74" s="37" t="s">
        <v>59</v>
      </c>
      <c r="C74" s="27" t="s">
        <v>10</v>
      </c>
      <c r="D74" s="27">
        <v>2014</v>
      </c>
      <c r="E74" s="30">
        <f t="shared" si="5"/>
        <v>240</v>
      </c>
      <c r="F74" s="33"/>
      <c r="G74" s="30">
        <v>240</v>
      </c>
      <c r="H74" s="33"/>
      <c r="I74" s="28" t="s">
        <v>264</v>
      </c>
      <c r="J74" s="22" t="s">
        <v>190</v>
      </c>
      <c r="K74" s="37" t="s">
        <v>59</v>
      </c>
      <c r="L74" s="27" t="s">
        <v>10</v>
      </c>
      <c r="M74" s="27">
        <v>2014</v>
      </c>
      <c r="N74" s="30">
        <f t="shared" si="6"/>
        <v>240</v>
      </c>
      <c r="O74" s="33"/>
      <c r="P74" s="30">
        <v>240</v>
      </c>
      <c r="Q74" s="33"/>
      <c r="R74" s="39" t="s">
        <v>264</v>
      </c>
      <c r="S74" s="150">
        <f t="shared" si="4"/>
        <v>0</v>
      </c>
      <c r="T74" s="152"/>
      <c r="U74" s="152"/>
    </row>
    <row r="75" spans="1:21" ht="76.45" outlineLevel="3" x14ac:dyDescent="0.3">
      <c r="A75" s="22" t="s">
        <v>191</v>
      </c>
      <c r="B75" s="37" t="s">
        <v>60</v>
      </c>
      <c r="C75" s="27" t="s">
        <v>10</v>
      </c>
      <c r="D75" s="27">
        <v>2014</v>
      </c>
      <c r="E75" s="30">
        <f t="shared" si="5"/>
        <v>220</v>
      </c>
      <c r="F75" s="33"/>
      <c r="G75" s="30">
        <v>220</v>
      </c>
      <c r="H75" s="33"/>
      <c r="I75" s="28" t="s">
        <v>264</v>
      </c>
      <c r="J75" s="22" t="s">
        <v>191</v>
      </c>
      <c r="K75" s="37" t="s">
        <v>60</v>
      </c>
      <c r="L75" s="27" t="s">
        <v>10</v>
      </c>
      <c r="M75" s="27">
        <v>2014</v>
      </c>
      <c r="N75" s="30">
        <f t="shared" si="6"/>
        <v>220</v>
      </c>
      <c r="O75" s="33"/>
      <c r="P75" s="30">
        <v>220</v>
      </c>
      <c r="Q75" s="33"/>
      <c r="R75" s="39" t="s">
        <v>264</v>
      </c>
      <c r="S75" s="150">
        <f t="shared" si="4"/>
        <v>0</v>
      </c>
      <c r="T75" s="152"/>
      <c r="U75" s="152"/>
    </row>
    <row r="76" spans="1:21" ht="76.45" outlineLevel="3" x14ac:dyDescent="0.3">
      <c r="A76" s="22" t="s">
        <v>192</v>
      </c>
      <c r="B76" s="37" t="s">
        <v>61</v>
      </c>
      <c r="C76" s="27" t="s">
        <v>10</v>
      </c>
      <c r="D76" s="27">
        <v>2014</v>
      </c>
      <c r="E76" s="30">
        <f t="shared" si="5"/>
        <v>240</v>
      </c>
      <c r="F76" s="33"/>
      <c r="G76" s="30">
        <v>240</v>
      </c>
      <c r="H76" s="33"/>
      <c r="I76" s="28" t="s">
        <v>264</v>
      </c>
      <c r="J76" s="22" t="s">
        <v>192</v>
      </c>
      <c r="K76" s="37" t="s">
        <v>61</v>
      </c>
      <c r="L76" s="27" t="s">
        <v>10</v>
      </c>
      <c r="M76" s="27">
        <v>2014</v>
      </c>
      <c r="N76" s="30">
        <f t="shared" si="6"/>
        <v>240</v>
      </c>
      <c r="O76" s="33"/>
      <c r="P76" s="30">
        <v>240</v>
      </c>
      <c r="Q76" s="33"/>
      <c r="R76" s="39" t="s">
        <v>264</v>
      </c>
      <c r="S76" s="150">
        <f t="shared" si="4"/>
        <v>0</v>
      </c>
      <c r="T76" s="152"/>
      <c r="U76" s="152"/>
    </row>
    <row r="77" spans="1:21" ht="76.45" outlineLevel="3" x14ac:dyDescent="0.3">
      <c r="A77" s="22" t="s">
        <v>193</v>
      </c>
      <c r="B77" s="37" t="s">
        <v>62</v>
      </c>
      <c r="C77" s="27" t="s">
        <v>10</v>
      </c>
      <c r="D77" s="27">
        <v>2014</v>
      </c>
      <c r="E77" s="30">
        <f t="shared" si="5"/>
        <v>220</v>
      </c>
      <c r="F77" s="33"/>
      <c r="G77" s="30">
        <v>220</v>
      </c>
      <c r="H77" s="33"/>
      <c r="I77" s="28" t="s">
        <v>264</v>
      </c>
      <c r="J77" s="22" t="s">
        <v>193</v>
      </c>
      <c r="K77" s="37" t="s">
        <v>62</v>
      </c>
      <c r="L77" s="27" t="s">
        <v>10</v>
      </c>
      <c r="M77" s="27">
        <v>2014</v>
      </c>
      <c r="N77" s="30">
        <f t="shared" si="6"/>
        <v>220</v>
      </c>
      <c r="O77" s="33"/>
      <c r="P77" s="30">
        <v>220</v>
      </c>
      <c r="Q77" s="33"/>
      <c r="R77" s="39" t="s">
        <v>264</v>
      </c>
      <c r="S77" s="150">
        <f t="shared" si="4"/>
        <v>0</v>
      </c>
      <c r="T77" s="152"/>
      <c r="U77" s="152"/>
    </row>
    <row r="78" spans="1:21" ht="76.45" outlineLevel="3" x14ac:dyDescent="0.3">
      <c r="A78" s="22" t="s">
        <v>194</v>
      </c>
      <c r="B78" s="37" t="s">
        <v>63</v>
      </c>
      <c r="C78" s="27" t="s">
        <v>10</v>
      </c>
      <c r="D78" s="27">
        <v>2014</v>
      </c>
      <c r="E78" s="30">
        <f t="shared" si="5"/>
        <v>220</v>
      </c>
      <c r="F78" s="33"/>
      <c r="G78" s="30">
        <v>220</v>
      </c>
      <c r="H78" s="33"/>
      <c r="I78" s="28" t="s">
        <v>264</v>
      </c>
      <c r="J78" s="22" t="s">
        <v>194</v>
      </c>
      <c r="K78" s="37" t="s">
        <v>63</v>
      </c>
      <c r="L78" s="27" t="s">
        <v>10</v>
      </c>
      <c r="M78" s="27">
        <v>2014</v>
      </c>
      <c r="N78" s="30">
        <f t="shared" si="6"/>
        <v>220</v>
      </c>
      <c r="O78" s="33"/>
      <c r="P78" s="30">
        <v>220</v>
      </c>
      <c r="Q78" s="33"/>
      <c r="R78" s="39" t="s">
        <v>264</v>
      </c>
      <c r="S78" s="150">
        <f t="shared" si="4"/>
        <v>0</v>
      </c>
      <c r="T78" s="152"/>
      <c r="U78" s="152"/>
    </row>
    <row r="79" spans="1:21" ht="76.45" outlineLevel="3" x14ac:dyDescent="0.3">
      <c r="A79" s="22" t="s">
        <v>195</v>
      </c>
      <c r="B79" s="111" t="s">
        <v>323</v>
      </c>
      <c r="C79" s="27" t="s">
        <v>10</v>
      </c>
      <c r="D79" s="27">
        <v>2014</v>
      </c>
      <c r="E79" s="30">
        <f t="shared" si="5"/>
        <v>460</v>
      </c>
      <c r="F79" s="33"/>
      <c r="G79" s="30">
        <v>460</v>
      </c>
      <c r="H79" s="33"/>
      <c r="I79" s="28" t="s">
        <v>264</v>
      </c>
      <c r="J79" s="22" t="s">
        <v>195</v>
      </c>
      <c r="K79" s="111" t="s">
        <v>323</v>
      </c>
      <c r="L79" s="27" t="s">
        <v>10</v>
      </c>
      <c r="M79" s="27">
        <v>2014</v>
      </c>
      <c r="N79" s="30">
        <f t="shared" si="6"/>
        <v>460</v>
      </c>
      <c r="O79" s="33"/>
      <c r="P79" s="30">
        <v>460</v>
      </c>
      <c r="Q79" s="33"/>
      <c r="R79" s="39" t="s">
        <v>264</v>
      </c>
      <c r="S79" s="150">
        <f t="shared" si="4"/>
        <v>0</v>
      </c>
      <c r="T79" s="152"/>
      <c r="U79" s="152"/>
    </row>
    <row r="80" spans="1:21" ht="76.45" outlineLevel="3" x14ac:dyDescent="0.3">
      <c r="A80" s="22" t="s">
        <v>196</v>
      </c>
      <c r="B80" s="37" t="s">
        <v>64</v>
      </c>
      <c r="C80" s="27" t="s">
        <v>10</v>
      </c>
      <c r="D80" s="27">
        <v>2014</v>
      </c>
      <c r="E80" s="30">
        <f t="shared" si="5"/>
        <v>200</v>
      </c>
      <c r="F80" s="33"/>
      <c r="G80" s="30">
        <v>200</v>
      </c>
      <c r="H80" s="33"/>
      <c r="I80" s="28" t="s">
        <v>264</v>
      </c>
      <c r="J80" s="22" t="s">
        <v>196</v>
      </c>
      <c r="K80" s="37" t="s">
        <v>64</v>
      </c>
      <c r="L80" s="27" t="s">
        <v>10</v>
      </c>
      <c r="M80" s="27">
        <v>2014</v>
      </c>
      <c r="N80" s="30">
        <f t="shared" si="6"/>
        <v>200</v>
      </c>
      <c r="O80" s="33"/>
      <c r="P80" s="30">
        <v>200</v>
      </c>
      <c r="Q80" s="33"/>
      <c r="R80" s="39" t="s">
        <v>264</v>
      </c>
      <c r="S80" s="150">
        <f t="shared" si="4"/>
        <v>0</v>
      </c>
      <c r="T80" s="152"/>
      <c r="U80" s="152"/>
    </row>
    <row r="81" spans="1:21" ht="76.45" outlineLevel="3" x14ac:dyDescent="0.3">
      <c r="A81" s="22" t="s">
        <v>197</v>
      </c>
      <c r="B81" s="37" t="s">
        <v>65</v>
      </c>
      <c r="C81" s="27" t="s">
        <v>10</v>
      </c>
      <c r="D81" s="27">
        <v>2014</v>
      </c>
      <c r="E81" s="30">
        <f t="shared" si="5"/>
        <v>240</v>
      </c>
      <c r="F81" s="33"/>
      <c r="G81" s="30">
        <v>240</v>
      </c>
      <c r="H81" s="33"/>
      <c r="I81" s="28" t="s">
        <v>264</v>
      </c>
      <c r="J81" s="22" t="s">
        <v>197</v>
      </c>
      <c r="K81" s="37" t="s">
        <v>65</v>
      </c>
      <c r="L81" s="27" t="s">
        <v>10</v>
      </c>
      <c r="M81" s="27">
        <v>2014</v>
      </c>
      <c r="N81" s="30">
        <f t="shared" si="6"/>
        <v>240</v>
      </c>
      <c r="O81" s="33"/>
      <c r="P81" s="30">
        <v>240</v>
      </c>
      <c r="Q81" s="33"/>
      <c r="R81" s="39" t="s">
        <v>264</v>
      </c>
      <c r="S81" s="150">
        <f t="shared" si="4"/>
        <v>0</v>
      </c>
      <c r="T81" s="152"/>
      <c r="U81" s="152"/>
    </row>
    <row r="82" spans="1:21" ht="76.45" outlineLevel="3" x14ac:dyDescent="0.3">
      <c r="A82" s="22" t="s">
        <v>198</v>
      </c>
      <c r="B82" s="37" t="s">
        <v>66</v>
      </c>
      <c r="C82" s="27" t="s">
        <v>10</v>
      </c>
      <c r="D82" s="27">
        <v>2014</v>
      </c>
      <c r="E82" s="30">
        <f t="shared" si="5"/>
        <v>240</v>
      </c>
      <c r="F82" s="33"/>
      <c r="G82" s="30">
        <v>240</v>
      </c>
      <c r="H82" s="33"/>
      <c r="I82" s="28" t="s">
        <v>264</v>
      </c>
      <c r="J82" s="22" t="s">
        <v>198</v>
      </c>
      <c r="K82" s="37" t="s">
        <v>66</v>
      </c>
      <c r="L82" s="27" t="s">
        <v>10</v>
      </c>
      <c r="M82" s="27">
        <v>2014</v>
      </c>
      <c r="N82" s="30">
        <f t="shared" si="6"/>
        <v>240</v>
      </c>
      <c r="O82" s="33"/>
      <c r="P82" s="30">
        <v>240</v>
      </c>
      <c r="Q82" s="33"/>
      <c r="R82" s="39" t="s">
        <v>264</v>
      </c>
      <c r="S82" s="150">
        <f t="shared" si="4"/>
        <v>0</v>
      </c>
      <c r="T82" s="152"/>
      <c r="U82" s="152"/>
    </row>
    <row r="83" spans="1:21" ht="76.45" outlineLevel="3" x14ac:dyDescent="0.3">
      <c r="A83" s="22" t="s">
        <v>199</v>
      </c>
      <c r="B83" s="37" t="s">
        <v>67</v>
      </c>
      <c r="C83" s="27" t="s">
        <v>10</v>
      </c>
      <c r="D83" s="27">
        <v>2014</v>
      </c>
      <c r="E83" s="30">
        <f t="shared" si="5"/>
        <v>220</v>
      </c>
      <c r="F83" s="33"/>
      <c r="G83" s="30">
        <v>220</v>
      </c>
      <c r="H83" s="33"/>
      <c r="I83" s="28" t="s">
        <v>264</v>
      </c>
      <c r="J83" s="22" t="s">
        <v>199</v>
      </c>
      <c r="K83" s="37" t="s">
        <v>67</v>
      </c>
      <c r="L83" s="27" t="s">
        <v>10</v>
      </c>
      <c r="M83" s="27">
        <v>2014</v>
      </c>
      <c r="N83" s="30">
        <f t="shared" si="6"/>
        <v>220</v>
      </c>
      <c r="O83" s="33"/>
      <c r="P83" s="30">
        <v>220</v>
      </c>
      <c r="Q83" s="33"/>
      <c r="R83" s="39" t="s">
        <v>264</v>
      </c>
      <c r="S83" s="150">
        <f t="shared" si="4"/>
        <v>0</v>
      </c>
      <c r="T83" s="152"/>
      <c r="U83" s="152"/>
    </row>
    <row r="84" spans="1:21" ht="76.45" outlineLevel="3" x14ac:dyDescent="0.3">
      <c r="A84" s="22" t="s">
        <v>200</v>
      </c>
      <c r="B84" s="37" t="s">
        <v>68</v>
      </c>
      <c r="C84" s="27" t="s">
        <v>10</v>
      </c>
      <c r="D84" s="27">
        <v>2014</v>
      </c>
      <c r="E84" s="30">
        <f t="shared" si="5"/>
        <v>220</v>
      </c>
      <c r="F84" s="33"/>
      <c r="G84" s="30">
        <v>220</v>
      </c>
      <c r="H84" s="33"/>
      <c r="I84" s="28" t="s">
        <v>264</v>
      </c>
      <c r="J84" s="22" t="s">
        <v>200</v>
      </c>
      <c r="K84" s="37" t="s">
        <v>68</v>
      </c>
      <c r="L84" s="27" t="s">
        <v>10</v>
      </c>
      <c r="M84" s="27">
        <v>2014</v>
      </c>
      <c r="N84" s="30">
        <f t="shared" si="6"/>
        <v>220</v>
      </c>
      <c r="O84" s="33"/>
      <c r="P84" s="30">
        <v>220</v>
      </c>
      <c r="Q84" s="33"/>
      <c r="R84" s="39" t="s">
        <v>264</v>
      </c>
      <c r="S84" s="150">
        <f t="shared" si="4"/>
        <v>0</v>
      </c>
      <c r="T84" s="152"/>
      <c r="U84" s="152"/>
    </row>
    <row r="85" spans="1:21" ht="76.45" outlineLevel="3" x14ac:dyDescent="0.3">
      <c r="A85" s="22" t="s">
        <v>201</v>
      </c>
      <c r="B85" s="37" t="s">
        <v>69</v>
      </c>
      <c r="C85" s="27" t="s">
        <v>10</v>
      </c>
      <c r="D85" s="27">
        <v>2014</v>
      </c>
      <c r="E85" s="30">
        <f t="shared" si="5"/>
        <v>220</v>
      </c>
      <c r="F85" s="33"/>
      <c r="G85" s="30">
        <v>220</v>
      </c>
      <c r="H85" s="33"/>
      <c r="I85" s="28" t="s">
        <v>264</v>
      </c>
      <c r="J85" s="22" t="s">
        <v>201</v>
      </c>
      <c r="K85" s="37" t="s">
        <v>69</v>
      </c>
      <c r="L85" s="27" t="s">
        <v>10</v>
      </c>
      <c r="M85" s="27">
        <v>2014</v>
      </c>
      <c r="N85" s="30">
        <f t="shared" si="6"/>
        <v>220</v>
      </c>
      <c r="O85" s="33"/>
      <c r="P85" s="30">
        <v>220</v>
      </c>
      <c r="Q85" s="33"/>
      <c r="R85" s="39" t="s">
        <v>264</v>
      </c>
      <c r="S85" s="150">
        <f t="shared" si="4"/>
        <v>0</v>
      </c>
      <c r="T85" s="152"/>
      <c r="U85" s="152"/>
    </row>
    <row r="86" spans="1:21" ht="76.45" outlineLevel="3" x14ac:dyDescent="0.3">
      <c r="A86" s="22" t="s">
        <v>202</v>
      </c>
      <c r="B86" s="37" t="s">
        <v>70</v>
      </c>
      <c r="C86" s="27" t="s">
        <v>10</v>
      </c>
      <c r="D86" s="27">
        <v>2014</v>
      </c>
      <c r="E86" s="30">
        <f t="shared" si="5"/>
        <v>200</v>
      </c>
      <c r="F86" s="33"/>
      <c r="G86" s="30">
        <v>200</v>
      </c>
      <c r="H86" s="33"/>
      <c r="I86" s="28" t="s">
        <v>264</v>
      </c>
      <c r="J86" s="22" t="s">
        <v>202</v>
      </c>
      <c r="K86" s="37" t="s">
        <v>70</v>
      </c>
      <c r="L86" s="27" t="s">
        <v>10</v>
      </c>
      <c r="M86" s="27">
        <v>2014</v>
      </c>
      <c r="N86" s="30">
        <f t="shared" si="6"/>
        <v>200</v>
      </c>
      <c r="O86" s="33"/>
      <c r="P86" s="30">
        <v>200</v>
      </c>
      <c r="Q86" s="33"/>
      <c r="R86" s="39" t="s">
        <v>264</v>
      </c>
      <c r="S86" s="150">
        <f t="shared" si="4"/>
        <v>0</v>
      </c>
      <c r="T86" s="152"/>
      <c r="U86" s="152"/>
    </row>
    <row r="87" spans="1:21" ht="76.45" outlineLevel="3" x14ac:dyDescent="0.3">
      <c r="A87" s="22" t="s">
        <v>203</v>
      </c>
      <c r="B87" s="37" t="s">
        <v>71</v>
      </c>
      <c r="C87" s="27" t="s">
        <v>10</v>
      </c>
      <c r="D87" s="27">
        <v>2014</v>
      </c>
      <c r="E87" s="30">
        <f t="shared" si="5"/>
        <v>220</v>
      </c>
      <c r="F87" s="33"/>
      <c r="G87" s="30">
        <v>220</v>
      </c>
      <c r="H87" s="33"/>
      <c r="I87" s="28" t="s">
        <v>264</v>
      </c>
      <c r="J87" s="22" t="s">
        <v>203</v>
      </c>
      <c r="K87" s="37" t="s">
        <v>71</v>
      </c>
      <c r="L87" s="27" t="s">
        <v>10</v>
      </c>
      <c r="M87" s="27">
        <v>2014</v>
      </c>
      <c r="N87" s="30">
        <f t="shared" si="6"/>
        <v>220</v>
      </c>
      <c r="O87" s="33"/>
      <c r="P87" s="30">
        <v>220</v>
      </c>
      <c r="Q87" s="33"/>
      <c r="R87" s="39" t="s">
        <v>264</v>
      </c>
      <c r="S87" s="150">
        <f t="shared" si="4"/>
        <v>0</v>
      </c>
      <c r="T87" s="152"/>
      <c r="U87" s="152"/>
    </row>
    <row r="88" spans="1:21" ht="76.45" outlineLevel="3" x14ac:dyDescent="0.3">
      <c r="A88" s="22" t="s">
        <v>204</v>
      </c>
      <c r="B88" s="37" t="s">
        <v>322</v>
      </c>
      <c r="C88" s="27" t="s">
        <v>10</v>
      </c>
      <c r="D88" s="27">
        <v>2014</v>
      </c>
      <c r="E88" s="30">
        <f t="shared" si="5"/>
        <v>200</v>
      </c>
      <c r="F88" s="33"/>
      <c r="G88" s="30">
        <v>200</v>
      </c>
      <c r="H88" s="33"/>
      <c r="I88" s="28" t="s">
        <v>264</v>
      </c>
      <c r="J88" s="22" t="s">
        <v>204</v>
      </c>
      <c r="K88" s="37" t="s">
        <v>322</v>
      </c>
      <c r="L88" s="27" t="s">
        <v>10</v>
      </c>
      <c r="M88" s="27">
        <v>2014</v>
      </c>
      <c r="N88" s="30">
        <f t="shared" si="6"/>
        <v>200</v>
      </c>
      <c r="O88" s="33"/>
      <c r="P88" s="30">
        <v>200</v>
      </c>
      <c r="Q88" s="33"/>
      <c r="R88" s="39" t="s">
        <v>264</v>
      </c>
      <c r="S88" s="150">
        <f t="shared" si="4"/>
        <v>0</v>
      </c>
      <c r="T88" s="152"/>
      <c r="U88" s="152"/>
    </row>
    <row r="89" spans="1:21" ht="76.45" outlineLevel="3" x14ac:dyDescent="0.3">
      <c r="A89" s="22" t="s">
        <v>205</v>
      </c>
      <c r="B89" s="37" t="s">
        <v>72</v>
      </c>
      <c r="C89" s="27" t="s">
        <v>10</v>
      </c>
      <c r="D89" s="27">
        <v>2014</v>
      </c>
      <c r="E89" s="30">
        <f t="shared" si="5"/>
        <v>240</v>
      </c>
      <c r="F89" s="33"/>
      <c r="G89" s="30">
        <v>240</v>
      </c>
      <c r="H89" s="33"/>
      <c r="I89" s="28" t="s">
        <v>264</v>
      </c>
      <c r="J89" s="22" t="s">
        <v>205</v>
      </c>
      <c r="K89" s="37" t="s">
        <v>72</v>
      </c>
      <c r="L89" s="27" t="s">
        <v>10</v>
      </c>
      <c r="M89" s="27">
        <v>2014</v>
      </c>
      <c r="N89" s="30">
        <f t="shared" si="6"/>
        <v>240</v>
      </c>
      <c r="O89" s="33"/>
      <c r="P89" s="30">
        <v>240</v>
      </c>
      <c r="Q89" s="33"/>
      <c r="R89" s="39" t="s">
        <v>264</v>
      </c>
      <c r="S89" s="150">
        <f t="shared" si="4"/>
        <v>0</v>
      </c>
      <c r="T89" s="152"/>
      <c r="U89" s="152"/>
    </row>
    <row r="90" spans="1:21" ht="76.45" outlineLevel="3" x14ac:dyDescent="0.3">
      <c r="A90" s="22" t="s">
        <v>206</v>
      </c>
      <c r="B90" s="37" t="s">
        <v>73</v>
      </c>
      <c r="C90" s="27" t="s">
        <v>10</v>
      </c>
      <c r="D90" s="27">
        <v>2014</v>
      </c>
      <c r="E90" s="30">
        <f t="shared" si="5"/>
        <v>220</v>
      </c>
      <c r="F90" s="33"/>
      <c r="G90" s="30">
        <v>220</v>
      </c>
      <c r="H90" s="33"/>
      <c r="I90" s="28" t="s">
        <v>264</v>
      </c>
      <c r="J90" s="22" t="s">
        <v>206</v>
      </c>
      <c r="K90" s="111" t="s">
        <v>73</v>
      </c>
      <c r="L90" s="27" t="s">
        <v>10</v>
      </c>
      <c r="M90" s="27">
        <v>2014</v>
      </c>
      <c r="N90" s="30">
        <f t="shared" si="6"/>
        <v>220</v>
      </c>
      <c r="O90" s="33"/>
      <c r="P90" s="30">
        <v>220</v>
      </c>
      <c r="Q90" s="33"/>
      <c r="R90" s="39" t="s">
        <v>264</v>
      </c>
      <c r="S90" s="150">
        <f t="shared" si="4"/>
        <v>0</v>
      </c>
      <c r="T90" s="152"/>
      <c r="U90" s="152"/>
    </row>
    <row r="91" spans="1:21" ht="76.45" outlineLevel="3" x14ac:dyDescent="0.3">
      <c r="A91" s="22" t="s">
        <v>207</v>
      </c>
      <c r="B91" s="37" t="s">
        <v>74</v>
      </c>
      <c r="C91" s="27" t="s">
        <v>10</v>
      </c>
      <c r="D91" s="27">
        <v>2014</v>
      </c>
      <c r="E91" s="30">
        <f t="shared" si="5"/>
        <v>220</v>
      </c>
      <c r="F91" s="33"/>
      <c r="G91" s="30">
        <v>220</v>
      </c>
      <c r="H91" s="33"/>
      <c r="I91" s="28" t="s">
        <v>264</v>
      </c>
      <c r="J91" s="22" t="s">
        <v>207</v>
      </c>
      <c r="K91" s="111" t="s">
        <v>74</v>
      </c>
      <c r="L91" s="27" t="s">
        <v>10</v>
      </c>
      <c r="M91" s="27">
        <v>2014</v>
      </c>
      <c r="N91" s="30">
        <f t="shared" si="6"/>
        <v>220</v>
      </c>
      <c r="O91" s="33"/>
      <c r="P91" s="30">
        <v>220</v>
      </c>
      <c r="Q91" s="33"/>
      <c r="R91" s="39" t="s">
        <v>264</v>
      </c>
      <c r="S91" s="150">
        <f t="shared" si="4"/>
        <v>0</v>
      </c>
      <c r="T91" s="152"/>
      <c r="U91" s="152"/>
    </row>
    <row r="92" spans="1:21" ht="76.45" outlineLevel="3" x14ac:dyDescent="0.3">
      <c r="A92" s="22" t="s">
        <v>208</v>
      </c>
      <c r="B92" s="37" t="s">
        <v>75</v>
      </c>
      <c r="C92" s="27" t="s">
        <v>10</v>
      </c>
      <c r="D92" s="27">
        <v>2014</v>
      </c>
      <c r="E92" s="30">
        <f t="shared" si="5"/>
        <v>220</v>
      </c>
      <c r="F92" s="33"/>
      <c r="G92" s="30">
        <v>220</v>
      </c>
      <c r="H92" s="33"/>
      <c r="I92" s="28" t="s">
        <v>264</v>
      </c>
      <c r="J92" s="22" t="s">
        <v>208</v>
      </c>
      <c r="K92" s="111" t="s">
        <v>75</v>
      </c>
      <c r="L92" s="27" t="s">
        <v>10</v>
      </c>
      <c r="M92" s="27">
        <v>2014</v>
      </c>
      <c r="N92" s="30">
        <f t="shared" si="6"/>
        <v>220</v>
      </c>
      <c r="O92" s="33"/>
      <c r="P92" s="30">
        <v>220</v>
      </c>
      <c r="Q92" s="33"/>
      <c r="R92" s="39" t="s">
        <v>264</v>
      </c>
      <c r="S92" s="150">
        <f t="shared" si="4"/>
        <v>0</v>
      </c>
      <c r="T92" s="152"/>
      <c r="U92" s="152"/>
    </row>
    <row r="93" spans="1:21" ht="76.45" outlineLevel="3" x14ac:dyDescent="0.3">
      <c r="A93" s="22" t="s">
        <v>209</v>
      </c>
      <c r="B93" s="112" t="s">
        <v>327</v>
      </c>
      <c r="C93" s="27" t="s">
        <v>10</v>
      </c>
      <c r="D93" s="27">
        <v>2014</v>
      </c>
      <c r="E93" s="30">
        <f t="shared" si="5"/>
        <v>240</v>
      </c>
      <c r="F93" s="33"/>
      <c r="G93" s="30">
        <v>240</v>
      </c>
      <c r="H93" s="33"/>
      <c r="I93" s="28" t="s">
        <v>264</v>
      </c>
      <c r="J93" s="22" t="s">
        <v>209</v>
      </c>
      <c r="K93" s="112" t="s">
        <v>327</v>
      </c>
      <c r="L93" s="27" t="s">
        <v>10</v>
      </c>
      <c r="M93" s="27">
        <v>2014</v>
      </c>
      <c r="N93" s="30">
        <f t="shared" si="6"/>
        <v>240</v>
      </c>
      <c r="O93" s="33"/>
      <c r="P93" s="30">
        <v>240</v>
      </c>
      <c r="Q93" s="33"/>
      <c r="R93" s="39" t="s">
        <v>264</v>
      </c>
      <c r="S93" s="150">
        <f t="shared" si="4"/>
        <v>0</v>
      </c>
      <c r="T93" s="152"/>
      <c r="U93" s="152"/>
    </row>
    <row r="94" spans="1:21" ht="76.45" outlineLevel="3" x14ac:dyDescent="0.3">
      <c r="A94" s="22" t="s">
        <v>210</v>
      </c>
      <c r="B94" s="109" t="s">
        <v>76</v>
      </c>
      <c r="C94" s="27" t="s">
        <v>10</v>
      </c>
      <c r="D94" s="27">
        <v>2014</v>
      </c>
      <c r="E94" s="30">
        <f t="shared" si="5"/>
        <v>220</v>
      </c>
      <c r="F94" s="33"/>
      <c r="G94" s="30">
        <v>220</v>
      </c>
      <c r="H94" s="33"/>
      <c r="I94" s="28" t="s">
        <v>264</v>
      </c>
      <c r="J94" s="22" t="s">
        <v>210</v>
      </c>
      <c r="K94" s="113" t="s">
        <v>76</v>
      </c>
      <c r="L94" s="27" t="s">
        <v>10</v>
      </c>
      <c r="M94" s="27">
        <v>2014</v>
      </c>
      <c r="N94" s="30">
        <f t="shared" si="6"/>
        <v>220</v>
      </c>
      <c r="O94" s="33"/>
      <c r="P94" s="30">
        <v>220</v>
      </c>
      <c r="Q94" s="33"/>
      <c r="R94" s="39" t="s">
        <v>264</v>
      </c>
      <c r="S94" s="150">
        <f t="shared" si="4"/>
        <v>0</v>
      </c>
      <c r="T94" s="152"/>
      <c r="U94" s="152"/>
    </row>
    <row r="95" spans="1:21" ht="170.6" outlineLevel="3" x14ac:dyDescent="0.3">
      <c r="A95" s="107" t="s">
        <v>211</v>
      </c>
      <c r="B95" s="114" t="s">
        <v>328</v>
      </c>
      <c r="C95" s="108" t="s">
        <v>10</v>
      </c>
      <c r="D95" s="27">
        <v>2014</v>
      </c>
      <c r="E95" s="30">
        <f t="shared" si="5"/>
        <v>460</v>
      </c>
      <c r="F95" s="33"/>
      <c r="G95" s="30">
        <v>460</v>
      </c>
      <c r="H95" s="33"/>
      <c r="I95" s="28" t="s">
        <v>264</v>
      </c>
      <c r="J95" s="107" t="s">
        <v>211</v>
      </c>
      <c r="K95" s="114" t="s">
        <v>328</v>
      </c>
      <c r="L95" s="108" t="s">
        <v>10</v>
      </c>
      <c r="M95" s="27">
        <v>2014</v>
      </c>
      <c r="N95" s="30">
        <f t="shared" si="6"/>
        <v>460</v>
      </c>
      <c r="O95" s="33"/>
      <c r="P95" s="30">
        <v>460</v>
      </c>
      <c r="Q95" s="33"/>
      <c r="R95" s="39" t="s">
        <v>264</v>
      </c>
      <c r="S95" s="150">
        <f t="shared" si="4"/>
        <v>0</v>
      </c>
      <c r="T95" s="152"/>
      <c r="U95" s="152"/>
    </row>
    <row r="96" spans="1:21" ht="248.15" outlineLevel="3" x14ac:dyDescent="0.3">
      <c r="A96" s="107" t="s">
        <v>212</v>
      </c>
      <c r="B96" s="114" t="s">
        <v>324</v>
      </c>
      <c r="C96" s="108" t="s">
        <v>10</v>
      </c>
      <c r="D96" s="27">
        <v>2014</v>
      </c>
      <c r="E96" s="30">
        <f t="shared" si="5"/>
        <v>440</v>
      </c>
      <c r="F96" s="33"/>
      <c r="G96" s="30">
        <v>440</v>
      </c>
      <c r="H96" s="33"/>
      <c r="I96" s="28" t="s">
        <v>264</v>
      </c>
      <c r="J96" s="107" t="s">
        <v>212</v>
      </c>
      <c r="K96" s="114" t="s">
        <v>324</v>
      </c>
      <c r="L96" s="108" t="s">
        <v>10</v>
      </c>
      <c r="M96" s="27">
        <v>2014</v>
      </c>
      <c r="N96" s="30">
        <f t="shared" si="6"/>
        <v>440</v>
      </c>
      <c r="O96" s="33"/>
      <c r="P96" s="30">
        <v>440</v>
      </c>
      <c r="Q96" s="33"/>
      <c r="R96" s="39" t="s">
        <v>264</v>
      </c>
      <c r="S96" s="150">
        <f t="shared" si="4"/>
        <v>0</v>
      </c>
      <c r="T96" s="152"/>
      <c r="U96" s="152"/>
    </row>
    <row r="97" spans="1:21" ht="170.6" outlineLevel="3" x14ac:dyDescent="0.3">
      <c r="A97" s="107" t="s">
        <v>213</v>
      </c>
      <c r="B97" s="114" t="s">
        <v>325</v>
      </c>
      <c r="C97" s="108" t="s">
        <v>10</v>
      </c>
      <c r="D97" s="27">
        <v>2014</v>
      </c>
      <c r="E97" s="30">
        <f t="shared" si="5"/>
        <v>200</v>
      </c>
      <c r="F97" s="33"/>
      <c r="G97" s="30">
        <v>200</v>
      </c>
      <c r="H97" s="33"/>
      <c r="I97" s="28" t="s">
        <v>264</v>
      </c>
      <c r="J97" s="107" t="s">
        <v>213</v>
      </c>
      <c r="K97" s="114" t="s">
        <v>325</v>
      </c>
      <c r="L97" s="108" t="s">
        <v>10</v>
      </c>
      <c r="M97" s="27">
        <v>2014</v>
      </c>
      <c r="N97" s="30">
        <f t="shared" si="6"/>
        <v>200</v>
      </c>
      <c r="O97" s="33"/>
      <c r="P97" s="30">
        <v>200</v>
      </c>
      <c r="Q97" s="33"/>
      <c r="R97" s="39" t="s">
        <v>264</v>
      </c>
      <c r="S97" s="150">
        <f t="shared" si="4"/>
        <v>0</v>
      </c>
      <c r="T97" s="152"/>
      <c r="U97" s="152"/>
    </row>
    <row r="98" spans="1:21" ht="76.45" outlineLevel="3" x14ac:dyDescent="0.3">
      <c r="A98" s="22" t="s">
        <v>214</v>
      </c>
      <c r="B98" s="110" t="s">
        <v>77</v>
      </c>
      <c r="C98" s="27" t="s">
        <v>10</v>
      </c>
      <c r="D98" s="27">
        <v>2014</v>
      </c>
      <c r="E98" s="30">
        <f t="shared" si="5"/>
        <v>200</v>
      </c>
      <c r="F98" s="33"/>
      <c r="G98" s="30">
        <v>200</v>
      </c>
      <c r="H98" s="33"/>
      <c r="I98" s="28" t="s">
        <v>264</v>
      </c>
      <c r="J98" s="22" t="s">
        <v>214</v>
      </c>
      <c r="K98" s="115" t="s">
        <v>77</v>
      </c>
      <c r="L98" s="27" t="s">
        <v>10</v>
      </c>
      <c r="M98" s="27">
        <v>2014</v>
      </c>
      <c r="N98" s="30">
        <f t="shared" si="6"/>
        <v>200</v>
      </c>
      <c r="O98" s="33"/>
      <c r="P98" s="30">
        <v>200</v>
      </c>
      <c r="Q98" s="33"/>
      <c r="R98" s="39" t="s">
        <v>264</v>
      </c>
      <c r="S98" s="150">
        <f t="shared" si="4"/>
        <v>0</v>
      </c>
      <c r="T98" s="152"/>
      <c r="U98" s="152"/>
    </row>
    <row r="99" spans="1:21" ht="139.6" outlineLevel="3" x14ac:dyDescent="0.3">
      <c r="A99" s="22" t="s">
        <v>215</v>
      </c>
      <c r="B99" s="112" t="s">
        <v>326</v>
      </c>
      <c r="C99" s="27" t="s">
        <v>10</v>
      </c>
      <c r="D99" s="27">
        <v>2014</v>
      </c>
      <c r="E99" s="30">
        <f t="shared" si="5"/>
        <v>600</v>
      </c>
      <c r="F99" s="33"/>
      <c r="G99" s="30">
        <v>600</v>
      </c>
      <c r="H99" s="33"/>
      <c r="I99" s="28" t="s">
        <v>264</v>
      </c>
      <c r="J99" s="22" t="s">
        <v>215</v>
      </c>
      <c r="K99" s="112" t="s">
        <v>326</v>
      </c>
      <c r="L99" s="27" t="s">
        <v>10</v>
      </c>
      <c r="M99" s="27">
        <v>2014</v>
      </c>
      <c r="N99" s="30">
        <f t="shared" si="6"/>
        <v>600</v>
      </c>
      <c r="O99" s="33"/>
      <c r="P99" s="30">
        <v>600</v>
      </c>
      <c r="Q99" s="33"/>
      <c r="R99" s="39" t="s">
        <v>264</v>
      </c>
      <c r="S99" s="150">
        <f t="shared" ref="S99:S141" si="7">N99-E99</f>
        <v>0</v>
      </c>
      <c r="T99" s="152"/>
      <c r="U99" s="152"/>
    </row>
    <row r="100" spans="1:21" ht="76.45" outlineLevel="3" x14ac:dyDescent="0.3">
      <c r="A100" s="22" t="s">
        <v>216</v>
      </c>
      <c r="B100" s="37" t="s">
        <v>78</v>
      </c>
      <c r="C100" s="27" t="s">
        <v>10</v>
      </c>
      <c r="D100" s="27">
        <v>2014</v>
      </c>
      <c r="E100" s="30">
        <f t="shared" si="5"/>
        <v>220</v>
      </c>
      <c r="F100" s="33"/>
      <c r="G100" s="30">
        <v>220</v>
      </c>
      <c r="H100" s="33"/>
      <c r="I100" s="28" t="s">
        <v>264</v>
      </c>
      <c r="J100" s="22" t="s">
        <v>216</v>
      </c>
      <c r="K100" s="37" t="s">
        <v>78</v>
      </c>
      <c r="L100" s="27" t="s">
        <v>10</v>
      </c>
      <c r="M100" s="27">
        <v>2014</v>
      </c>
      <c r="N100" s="30">
        <f t="shared" si="6"/>
        <v>220</v>
      </c>
      <c r="O100" s="33"/>
      <c r="P100" s="30">
        <v>220</v>
      </c>
      <c r="Q100" s="33"/>
      <c r="R100" s="39" t="s">
        <v>264</v>
      </c>
      <c r="S100" s="150">
        <f t="shared" si="7"/>
        <v>0</v>
      </c>
      <c r="T100" s="152"/>
      <c r="U100" s="152"/>
    </row>
    <row r="101" spans="1:21" ht="76.45" outlineLevel="3" x14ac:dyDescent="0.3">
      <c r="A101" s="22" t="s">
        <v>217</v>
      </c>
      <c r="B101" s="37" t="s">
        <v>79</v>
      </c>
      <c r="C101" s="27" t="s">
        <v>10</v>
      </c>
      <c r="D101" s="27">
        <v>2014</v>
      </c>
      <c r="E101" s="30">
        <f t="shared" si="5"/>
        <v>200</v>
      </c>
      <c r="F101" s="33"/>
      <c r="G101" s="30">
        <v>200</v>
      </c>
      <c r="H101" s="33"/>
      <c r="I101" s="28" t="s">
        <v>264</v>
      </c>
      <c r="J101" s="22" t="s">
        <v>217</v>
      </c>
      <c r="K101" s="37" t="s">
        <v>79</v>
      </c>
      <c r="L101" s="27" t="s">
        <v>10</v>
      </c>
      <c r="M101" s="27">
        <v>2014</v>
      </c>
      <c r="N101" s="30">
        <f t="shared" si="6"/>
        <v>200</v>
      </c>
      <c r="O101" s="33"/>
      <c r="P101" s="30">
        <v>200</v>
      </c>
      <c r="Q101" s="33"/>
      <c r="R101" s="39" t="s">
        <v>264</v>
      </c>
      <c r="S101" s="150">
        <f t="shared" si="7"/>
        <v>0</v>
      </c>
      <c r="T101" s="152"/>
      <c r="U101" s="152"/>
    </row>
    <row r="102" spans="1:21" ht="76.45" outlineLevel="3" x14ac:dyDescent="0.3">
      <c r="A102" s="22" t="s">
        <v>218</v>
      </c>
      <c r="B102" s="37" t="s">
        <v>80</v>
      </c>
      <c r="C102" s="27" t="s">
        <v>10</v>
      </c>
      <c r="D102" s="27">
        <v>2014</v>
      </c>
      <c r="E102" s="30">
        <f t="shared" si="5"/>
        <v>220</v>
      </c>
      <c r="F102" s="33"/>
      <c r="G102" s="30">
        <v>220</v>
      </c>
      <c r="H102" s="33"/>
      <c r="I102" s="28" t="s">
        <v>264</v>
      </c>
      <c r="J102" s="22" t="s">
        <v>218</v>
      </c>
      <c r="K102" s="37" t="s">
        <v>80</v>
      </c>
      <c r="L102" s="27" t="s">
        <v>10</v>
      </c>
      <c r="M102" s="27">
        <v>2014</v>
      </c>
      <c r="N102" s="30">
        <f t="shared" si="6"/>
        <v>220</v>
      </c>
      <c r="O102" s="33"/>
      <c r="P102" s="30">
        <v>220</v>
      </c>
      <c r="Q102" s="33"/>
      <c r="R102" s="39" t="s">
        <v>264</v>
      </c>
      <c r="S102" s="150">
        <f t="shared" si="7"/>
        <v>0</v>
      </c>
      <c r="T102" s="152"/>
      <c r="U102" s="152"/>
    </row>
    <row r="103" spans="1:21" ht="76.45" outlineLevel="3" x14ac:dyDescent="0.3">
      <c r="A103" s="22" t="s">
        <v>219</v>
      </c>
      <c r="B103" s="37" t="s">
        <v>81</v>
      </c>
      <c r="C103" s="27" t="s">
        <v>10</v>
      </c>
      <c r="D103" s="27">
        <v>2014</v>
      </c>
      <c r="E103" s="30">
        <f t="shared" ref="E103:E144" si="8">F103+G103+H103</f>
        <v>220</v>
      </c>
      <c r="F103" s="33"/>
      <c r="G103" s="30">
        <v>220</v>
      </c>
      <c r="H103" s="33"/>
      <c r="I103" s="28" t="s">
        <v>264</v>
      </c>
      <c r="J103" s="22" t="s">
        <v>219</v>
      </c>
      <c r="K103" s="37" t="s">
        <v>81</v>
      </c>
      <c r="L103" s="27" t="s">
        <v>10</v>
      </c>
      <c r="M103" s="27">
        <v>2014</v>
      </c>
      <c r="N103" s="30">
        <f t="shared" ref="N103:N144" si="9">O103+P103+Q103</f>
        <v>220</v>
      </c>
      <c r="O103" s="33"/>
      <c r="P103" s="30">
        <v>220</v>
      </c>
      <c r="Q103" s="33"/>
      <c r="R103" s="39" t="s">
        <v>264</v>
      </c>
      <c r="S103" s="150">
        <f t="shared" si="7"/>
        <v>0</v>
      </c>
      <c r="T103" s="152"/>
      <c r="U103" s="152"/>
    </row>
    <row r="104" spans="1:21" ht="76.45" outlineLevel="3" x14ac:dyDescent="0.3">
      <c r="A104" s="22" t="s">
        <v>220</v>
      </c>
      <c r="B104" s="37" t="s">
        <v>82</v>
      </c>
      <c r="C104" s="27" t="s">
        <v>10</v>
      </c>
      <c r="D104" s="27">
        <v>2014</v>
      </c>
      <c r="E104" s="30">
        <f t="shared" si="8"/>
        <v>200</v>
      </c>
      <c r="F104" s="33"/>
      <c r="G104" s="30">
        <v>200</v>
      </c>
      <c r="H104" s="33"/>
      <c r="I104" s="28" t="s">
        <v>264</v>
      </c>
      <c r="J104" s="22" t="s">
        <v>220</v>
      </c>
      <c r="K104" s="37" t="s">
        <v>82</v>
      </c>
      <c r="L104" s="27" t="s">
        <v>10</v>
      </c>
      <c r="M104" s="27">
        <v>2014</v>
      </c>
      <c r="N104" s="30">
        <f t="shared" si="9"/>
        <v>200</v>
      </c>
      <c r="O104" s="33"/>
      <c r="P104" s="30">
        <v>200</v>
      </c>
      <c r="Q104" s="33"/>
      <c r="R104" s="39" t="s">
        <v>264</v>
      </c>
      <c r="S104" s="150">
        <f t="shared" si="7"/>
        <v>0</v>
      </c>
      <c r="T104" s="152"/>
      <c r="U104" s="152"/>
    </row>
    <row r="105" spans="1:21" ht="76.45" outlineLevel="3" x14ac:dyDescent="0.3">
      <c r="A105" s="22" t="s">
        <v>221</v>
      </c>
      <c r="B105" s="37" t="s">
        <v>83</v>
      </c>
      <c r="C105" s="27" t="s">
        <v>10</v>
      </c>
      <c r="D105" s="27">
        <v>2014</v>
      </c>
      <c r="E105" s="30">
        <f t="shared" si="8"/>
        <v>420</v>
      </c>
      <c r="F105" s="33"/>
      <c r="G105" s="30">
        <v>420</v>
      </c>
      <c r="H105" s="33"/>
      <c r="I105" s="28" t="s">
        <v>264</v>
      </c>
      <c r="J105" s="22" t="s">
        <v>221</v>
      </c>
      <c r="K105" s="37" t="s">
        <v>83</v>
      </c>
      <c r="L105" s="27" t="s">
        <v>10</v>
      </c>
      <c r="M105" s="27">
        <v>2014</v>
      </c>
      <c r="N105" s="30">
        <f t="shared" si="9"/>
        <v>420</v>
      </c>
      <c r="O105" s="33"/>
      <c r="P105" s="30">
        <v>420</v>
      </c>
      <c r="Q105" s="33"/>
      <c r="R105" s="39" t="s">
        <v>264</v>
      </c>
      <c r="S105" s="150">
        <f t="shared" si="7"/>
        <v>0</v>
      </c>
      <c r="T105" s="152"/>
      <c r="U105" s="152"/>
    </row>
    <row r="106" spans="1:21" ht="76.45" outlineLevel="3" x14ac:dyDescent="0.3">
      <c r="A106" s="22" t="s">
        <v>222</v>
      </c>
      <c r="B106" s="37" t="s">
        <v>84</v>
      </c>
      <c r="C106" s="27" t="s">
        <v>10</v>
      </c>
      <c r="D106" s="27">
        <v>2014</v>
      </c>
      <c r="E106" s="30">
        <f t="shared" si="8"/>
        <v>220</v>
      </c>
      <c r="F106" s="33"/>
      <c r="G106" s="30">
        <v>220</v>
      </c>
      <c r="H106" s="33"/>
      <c r="I106" s="28" t="s">
        <v>264</v>
      </c>
      <c r="J106" s="22" t="s">
        <v>222</v>
      </c>
      <c r="K106" s="37" t="s">
        <v>84</v>
      </c>
      <c r="L106" s="27" t="s">
        <v>10</v>
      </c>
      <c r="M106" s="27">
        <v>2014</v>
      </c>
      <c r="N106" s="30">
        <f t="shared" si="9"/>
        <v>220</v>
      </c>
      <c r="O106" s="33"/>
      <c r="P106" s="30">
        <v>220</v>
      </c>
      <c r="Q106" s="33"/>
      <c r="R106" s="39" t="s">
        <v>264</v>
      </c>
      <c r="S106" s="150">
        <f t="shared" si="7"/>
        <v>0</v>
      </c>
      <c r="T106" s="152"/>
      <c r="U106" s="152"/>
    </row>
    <row r="107" spans="1:21" ht="76.45" outlineLevel="3" x14ac:dyDescent="0.3">
      <c r="A107" s="22" t="s">
        <v>223</v>
      </c>
      <c r="B107" s="37" t="s">
        <v>85</v>
      </c>
      <c r="C107" s="27" t="s">
        <v>10</v>
      </c>
      <c r="D107" s="27">
        <v>2014</v>
      </c>
      <c r="E107" s="30">
        <f t="shared" si="8"/>
        <v>200</v>
      </c>
      <c r="F107" s="33"/>
      <c r="G107" s="30">
        <v>200</v>
      </c>
      <c r="H107" s="33"/>
      <c r="I107" s="28" t="s">
        <v>264</v>
      </c>
      <c r="J107" s="22" t="s">
        <v>223</v>
      </c>
      <c r="K107" s="37" t="s">
        <v>85</v>
      </c>
      <c r="L107" s="27" t="s">
        <v>10</v>
      </c>
      <c r="M107" s="27">
        <v>2014</v>
      </c>
      <c r="N107" s="30">
        <f t="shared" si="9"/>
        <v>200</v>
      </c>
      <c r="O107" s="33"/>
      <c r="P107" s="30">
        <v>200</v>
      </c>
      <c r="Q107" s="33"/>
      <c r="R107" s="39" t="s">
        <v>264</v>
      </c>
      <c r="S107" s="150">
        <f t="shared" si="7"/>
        <v>0</v>
      </c>
      <c r="T107" s="152"/>
      <c r="U107" s="152"/>
    </row>
    <row r="108" spans="1:21" ht="76.45" outlineLevel="3" x14ac:dyDescent="0.3">
      <c r="A108" s="22" t="s">
        <v>224</v>
      </c>
      <c r="B108" s="37" t="s">
        <v>86</v>
      </c>
      <c r="C108" s="27" t="s">
        <v>10</v>
      </c>
      <c r="D108" s="27">
        <v>2014</v>
      </c>
      <c r="E108" s="30">
        <f t="shared" si="8"/>
        <v>240</v>
      </c>
      <c r="F108" s="33"/>
      <c r="G108" s="30">
        <v>240</v>
      </c>
      <c r="H108" s="33"/>
      <c r="I108" s="28" t="s">
        <v>264</v>
      </c>
      <c r="J108" s="22" t="s">
        <v>224</v>
      </c>
      <c r="K108" s="37" t="s">
        <v>86</v>
      </c>
      <c r="L108" s="27" t="s">
        <v>10</v>
      </c>
      <c r="M108" s="27">
        <v>2014</v>
      </c>
      <c r="N108" s="30">
        <f t="shared" si="9"/>
        <v>240</v>
      </c>
      <c r="O108" s="33"/>
      <c r="P108" s="30">
        <v>240</v>
      </c>
      <c r="Q108" s="33"/>
      <c r="R108" s="39" t="s">
        <v>264</v>
      </c>
      <c r="S108" s="150">
        <f t="shared" si="7"/>
        <v>0</v>
      </c>
      <c r="T108" s="152"/>
      <c r="U108" s="152"/>
    </row>
    <row r="109" spans="1:21" ht="76.45" outlineLevel="3" x14ac:dyDescent="0.3">
      <c r="A109" s="22" t="s">
        <v>225</v>
      </c>
      <c r="B109" s="37" t="s">
        <v>87</v>
      </c>
      <c r="C109" s="27" t="s">
        <v>10</v>
      </c>
      <c r="D109" s="27">
        <v>2014</v>
      </c>
      <c r="E109" s="30">
        <f t="shared" si="8"/>
        <v>240</v>
      </c>
      <c r="F109" s="33"/>
      <c r="G109" s="30">
        <v>240</v>
      </c>
      <c r="H109" s="33"/>
      <c r="I109" s="28" t="s">
        <v>264</v>
      </c>
      <c r="J109" s="22" t="s">
        <v>225</v>
      </c>
      <c r="K109" s="37" t="s">
        <v>87</v>
      </c>
      <c r="L109" s="27" t="s">
        <v>10</v>
      </c>
      <c r="M109" s="27">
        <v>2014</v>
      </c>
      <c r="N109" s="30">
        <f t="shared" si="9"/>
        <v>240</v>
      </c>
      <c r="O109" s="33"/>
      <c r="P109" s="30">
        <v>240</v>
      </c>
      <c r="Q109" s="33"/>
      <c r="R109" s="39" t="s">
        <v>264</v>
      </c>
      <c r="S109" s="150">
        <f t="shared" si="7"/>
        <v>0</v>
      </c>
      <c r="T109" s="152"/>
      <c r="U109" s="152"/>
    </row>
    <row r="110" spans="1:21" ht="76.45" outlineLevel="3" x14ac:dyDescent="0.3">
      <c r="A110" s="22" t="s">
        <v>226</v>
      </c>
      <c r="B110" s="37" t="s">
        <v>88</v>
      </c>
      <c r="C110" s="27" t="s">
        <v>10</v>
      </c>
      <c r="D110" s="27">
        <v>2014</v>
      </c>
      <c r="E110" s="30">
        <f t="shared" si="8"/>
        <v>220</v>
      </c>
      <c r="F110" s="33"/>
      <c r="G110" s="30">
        <v>220</v>
      </c>
      <c r="H110" s="33"/>
      <c r="I110" s="28" t="s">
        <v>264</v>
      </c>
      <c r="J110" s="22" t="s">
        <v>226</v>
      </c>
      <c r="K110" s="37" t="s">
        <v>88</v>
      </c>
      <c r="L110" s="27" t="s">
        <v>10</v>
      </c>
      <c r="M110" s="27">
        <v>2014</v>
      </c>
      <c r="N110" s="30">
        <f t="shared" si="9"/>
        <v>220</v>
      </c>
      <c r="O110" s="33"/>
      <c r="P110" s="30">
        <v>220</v>
      </c>
      <c r="Q110" s="33"/>
      <c r="R110" s="39" t="s">
        <v>264</v>
      </c>
      <c r="S110" s="150">
        <f t="shared" si="7"/>
        <v>0</v>
      </c>
      <c r="T110" s="152"/>
      <c r="U110" s="152"/>
    </row>
    <row r="111" spans="1:21" ht="76.45" outlineLevel="3" x14ac:dyDescent="0.3">
      <c r="A111" s="22" t="s">
        <v>227</v>
      </c>
      <c r="B111" s="37" t="s">
        <v>89</v>
      </c>
      <c r="C111" s="27" t="s">
        <v>10</v>
      </c>
      <c r="D111" s="27">
        <v>2014</v>
      </c>
      <c r="E111" s="30">
        <f t="shared" si="8"/>
        <v>240</v>
      </c>
      <c r="F111" s="33"/>
      <c r="G111" s="30">
        <v>240</v>
      </c>
      <c r="H111" s="33"/>
      <c r="I111" s="28" t="s">
        <v>264</v>
      </c>
      <c r="J111" s="22" t="s">
        <v>227</v>
      </c>
      <c r="K111" s="37" t="s">
        <v>89</v>
      </c>
      <c r="L111" s="27" t="s">
        <v>10</v>
      </c>
      <c r="M111" s="27">
        <v>2014</v>
      </c>
      <c r="N111" s="30">
        <f t="shared" si="9"/>
        <v>240</v>
      </c>
      <c r="O111" s="33"/>
      <c r="P111" s="30">
        <v>240</v>
      </c>
      <c r="Q111" s="33"/>
      <c r="R111" s="39" t="s">
        <v>264</v>
      </c>
      <c r="S111" s="150">
        <f t="shared" si="7"/>
        <v>0</v>
      </c>
      <c r="T111" s="152"/>
      <c r="U111" s="152"/>
    </row>
    <row r="112" spans="1:21" ht="76.45" outlineLevel="3" x14ac:dyDescent="0.3">
      <c r="A112" s="22" t="s">
        <v>228</v>
      </c>
      <c r="B112" s="37" t="s">
        <v>90</v>
      </c>
      <c r="C112" s="27" t="s">
        <v>10</v>
      </c>
      <c r="D112" s="27">
        <v>2014</v>
      </c>
      <c r="E112" s="30">
        <f t="shared" si="8"/>
        <v>220</v>
      </c>
      <c r="F112" s="33"/>
      <c r="G112" s="30">
        <v>220</v>
      </c>
      <c r="H112" s="33"/>
      <c r="I112" s="28" t="s">
        <v>264</v>
      </c>
      <c r="J112" s="22" t="s">
        <v>228</v>
      </c>
      <c r="K112" s="37" t="s">
        <v>90</v>
      </c>
      <c r="L112" s="27" t="s">
        <v>10</v>
      </c>
      <c r="M112" s="27">
        <v>2014</v>
      </c>
      <c r="N112" s="30">
        <f t="shared" si="9"/>
        <v>220</v>
      </c>
      <c r="O112" s="33"/>
      <c r="P112" s="30">
        <v>220</v>
      </c>
      <c r="Q112" s="33"/>
      <c r="R112" s="39" t="s">
        <v>264</v>
      </c>
      <c r="S112" s="150">
        <f t="shared" si="7"/>
        <v>0</v>
      </c>
      <c r="T112" s="152"/>
      <c r="U112" s="152"/>
    </row>
    <row r="113" spans="1:21" ht="76.45" outlineLevel="3" x14ac:dyDescent="0.3">
      <c r="A113" s="22" t="s">
        <v>229</v>
      </c>
      <c r="B113" s="37" t="s">
        <v>91</v>
      </c>
      <c r="C113" s="27" t="s">
        <v>10</v>
      </c>
      <c r="D113" s="27">
        <v>2014</v>
      </c>
      <c r="E113" s="30">
        <f t="shared" si="8"/>
        <v>220</v>
      </c>
      <c r="F113" s="33"/>
      <c r="G113" s="30">
        <v>220</v>
      </c>
      <c r="H113" s="33"/>
      <c r="I113" s="28" t="s">
        <v>264</v>
      </c>
      <c r="J113" s="22" t="s">
        <v>229</v>
      </c>
      <c r="K113" s="37" t="s">
        <v>91</v>
      </c>
      <c r="L113" s="27" t="s">
        <v>10</v>
      </c>
      <c r="M113" s="27">
        <v>2014</v>
      </c>
      <c r="N113" s="30">
        <f t="shared" si="9"/>
        <v>220</v>
      </c>
      <c r="O113" s="33"/>
      <c r="P113" s="30">
        <v>220</v>
      </c>
      <c r="Q113" s="33"/>
      <c r="R113" s="39" t="s">
        <v>264</v>
      </c>
      <c r="S113" s="150">
        <f t="shared" si="7"/>
        <v>0</v>
      </c>
      <c r="T113" s="152"/>
      <c r="U113" s="152"/>
    </row>
    <row r="114" spans="1:21" ht="76.45" outlineLevel="3" x14ac:dyDescent="0.3">
      <c r="A114" s="22" t="s">
        <v>230</v>
      </c>
      <c r="B114" s="37" t="s">
        <v>92</v>
      </c>
      <c r="C114" s="27" t="s">
        <v>10</v>
      </c>
      <c r="D114" s="27">
        <v>2014</v>
      </c>
      <c r="E114" s="30">
        <f t="shared" si="8"/>
        <v>220</v>
      </c>
      <c r="F114" s="33"/>
      <c r="G114" s="30">
        <v>220</v>
      </c>
      <c r="H114" s="33"/>
      <c r="I114" s="28" t="s">
        <v>264</v>
      </c>
      <c r="J114" s="22" t="s">
        <v>230</v>
      </c>
      <c r="K114" s="37" t="s">
        <v>92</v>
      </c>
      <c r="L114" s="27" t="s">
        <v>10</v>
      </c>
      <c r="M114" s="27">
        <v>2014</v>
      </c>
      <c r="N114" s="30">
        <f t="shared" si="9"/>
        <v>220</v>
      </c>
      <c r="O114" s="33"/>
      <c r="P114" s="30">
        <v>220</v>
      </c>
      <c r="Q114" s="33"/>
      <c r="R114" s="39" t="s">
        <v>264</v>
      </c>
      <c r="S114" s="150">
        <f t="shared" si="7"/>
        <v>0</v>
      </c>
      <c r="T114" s="152"/>
      <c r="U114" s="152"/>
    </row>
    <row r="115" spans="1:21" ht="76.45" outlineLevel="3" x14ac:dyDescent="0.3">
      <c r="A115" s="22" t="s">
        <v>231</v>
      </c>
      <c r="B115" s="37" t="s">
        <v>93</v>
      </c>
      <c r="C115" s="27" t="s">
        <v>10</v>
      </c>
      <c r="D115" s="27">
        <v>2014</v>
      </c>
      <c r="E115" s="30">
        <f t="shared" si="8"/>
        <v>200</v>
      </c>
      <c r="F115" s="33"/>
      <c r="G115" s="30">
        <v>200</v>
      </c>
      <c r="H115" s="33"/>
      <c r="I115" s="28" t="s">
        <v>264</v>
      </c>
      <c r="J115" s="22" t="s">
        <v>231</v>
      </c>
      <c r="K115" s="37" t="s">
        <v>93</v>
      </c>
      <c r="L115" s="27" t="s">
        <v>10</v>
      </c>
      <c r="M115" s="27">
        <v>2014</v>
      </c>
      <c r="N115" s="30">
        <f t="shared" si="9"/>
        <v>200</v>
      </c>
      <c r="O115" s="33"/>
      <c r="P115" s="30">
        <v>200</v>
      </c>
      <c r="Q115" s="33"/>
      <c r="R115" s="39" t="s">
        <v>264</v>
      </c>
      <c r="S115" s="150">
        <f t="shared" si="7"/>
        <v>0</v>
      </c>
      <c r="T115" s="152"/>
      <c r="U115" s="152"/>
    </row>
    <row r="116" spans="1:21" ht="76.45" outlineLevel="3" x14ac:dyDescent="0.3">
      <c r="A116" s="22" t="s">
        <v>232</v>
      </c>
      <c r="B116" s="37" t="s">
        <v>94</v>
      </c>
      <c r="C116" s="27" t="s">
        <v>10</v>
      </c>
      <c r="D116" s="27">
        <v>2014</v>
      </c>
      <c r="E116" s="30">
        <f t="shared" si="8"/>
        <v>220</v>
      </c>
      <c r="F116" s="33"/>
      <c r="G116" s="30">
        <v>220</v>
      </c>
      <c r="H116" s="33"/>
      <c r="I116" s="28" t="s">
        <v>264</v>
      </c>
      <c r="J116" s="22" t="s">
        <v>232</v>
      </c>
      <c r="K116" s="37" t="s">
        <v>94</v>
      </c>
      <c r="L116" s="27" t="s">
        <v>10</v>
      </c>
      <c r="M116" s="27">
        <v>2014</v>
      </c>
      <c r="N116" s="30">
        <f t="shared" si="9"/>
        <v>220</v>
      </c>
      <c r="O116" s="33"/>
      <c r="P116" s="30">
        <v>220</v>
      </c>
      <c r="Q116" s="33"/>
      <c r="R116" s="39" t="s">
        <v>264</v>
      </c>
      <c r="S116" s="150">
        <f t="shared" si="7"/>
        <v>0</v>
      </c>
      <c r="T116" s="152"/>
      <c r="U116" s="152"/>
    </row>
    <row r="117" spans="1:21" ht="76.45" outlineLevel="3" x14ac:dyDescent="0.3">
      <c r="A117" s="22" t="s">
        <v>233</v>
      </c>
      <c r="B117" s="37" t="s">
        <v>95</v>
      </c>
      <c r="C117" s="27" t="s">
        <v>10</v>
      </c>
      <c r="D117" s="27">
        <v>2014</v>
      </c>
      <c r="E117" s="30">
        <f t="shared" si="8"/>
        <v>220</v>
      </c>
      <c r="F117" s="33"/>
      <c r="G117" s="30">
        <v>220</v>
      </c>
      <c r="H117" s="33"/>
      <c r="I117" s="28" t="s">
        <v>264</v>
      </c>
      <c r="J117" s="22" t="s">
        <v>233</v>
      </c>
      <c r="K117" s="37" t="s">
        <v>95</v>
      </c>
      <c r="L117" s="27" t="s">
        <v>10</v>
      </c>
      <c r="M117" s="27">
        <v>2014</v>
      </c>
      <c r="N117" s="30">
        <f t="shared" si="9"/>
        <v>220</v>
      </c>
      <c r="O117" s="33"/>
      <c r="P117" s="30">
        <v>220</v>
      </c>
      <c r="Q117" s="33"/>
      <c r="R117" s="39" t="s">
        <v>264</v>
      </c>
      <c r="S117" s="150">
        <f t="shared" si="7"/>
        <v>0</v>
      </c>
      <c r="T117" s="152"/>
      <c r="U117" s="152"/>
    </row>
    <row r="118" spans="1:21" ht="76.45" outlineLevel="3" x14ac:dyDescent="0.3">
      <c r="A118" s="22" t="s">
        <v>234</v>
      </c>
      <c r="B118" s="37" t="s">
        <v>96</v>
      </c>
      <c r="C118" s="27" t="s">
        <v>10</v>
      </c>
      <c r="D118" s="27">
        <v>2014</v>
      </c>
      <c r="E118" s="30">
        <f t="shared" si="8"/>
        <v>220</v>
      </c>
      <c r="F118" s="33"/>
      <c r="G118" s="30">
        <v>220</v>
      </c>
      <c r="H118" s="33"/>
      <c r="I118" s="28" t="s">
        <v>264</v>
      </c>
      <c r="J118" s="22" t="s">
        <v>234</v>
      </c>
      <c r="K118" s="37" t="s">
        <v>96</v>
      </c>
      <c r="L118" s="27" t="s">
        <v>10</v>
      </c>
      <c r="M118" s="27">
        <v>2014</v>
      </c>
      <c r="N118" s="30">
        <f t="shared" si="9"/>
        <v>220</v>
      </c>
      <c r="O118" s="33"/>
      <c r="P118" s="30">
        <v>220</v>
      </c>
      <c r="Q118" s="33"/>
      <c r="R118" s="39" t="s">
        <v>264</v>
      </c>
      <c r="S118" s="150">
        <f t="shared" si="7"/>
        <v>0</v>
      </c>
      <c r="T118" s="152"/>
      <c r="U118" s="152"/>
    </row>
    <row r="119" spans="1:21" ht="76.45" outlineLevel="3" x14ac:dyDescent="0.3">
      <c r="A119" s="22" t="s">
        <v>235</v>
      </c>
      <c r="B119" s="37" t="s">
        <v>97</v>
      </c>
      <c r="C119" s="27" t="s">
        <v>10</v>
      </c>
      <c r="D119" s="27">
        <v>2014</v>
      </c>
      <c r="E119" s="30">
        <f t="shared" si="8"/>
        <v>440</v>
      </c>
      <c r="F119" s="33"/>
      <c r="G119" s="30">
        <v>440</v>
      </c>
      <c r="H119" s="33"/>
      <c r="I119" s="28" t="s">
        <v>264</v>
      </c>
      <c r="J119" s="22" t="s">
        <v>235</v>
      </c>
      <c r="K119" s="37" t="s">
        <v>97</v>
      </c>
      <c r="L119" s="27" t="s">
        <v>10</v>
      </c>
      <c r="M119" s="27">
        <v>2014</v>
      </c>
      <c r="N119" s="30">
        <f t="shared" si="9"/>
        <v>440</v>
      </c>
      <c r="O119" s="33"/>
      <c r="P119" s="30">
        <v>440</v>
      </c>
      <c r="Q119" s="33"/>
      <c r="R119" s="39" t="s">
        <v>264</v>
      </c>
      <c r="S119" s="150">
        <f t="shared" si="7"/>
        <v>0</v>
      </c>
      <c r="T119" s="152"/>
      <c r="U119" s="152"/>
    </row>
    <row r="120" spans="1:21" ht="76.45" outlineLevel="3" x14ac:dyDescent="0.3">
      <c r="A120" s="22" t="s">
        <v>236</v>
      </c>
      <c r="B120" s="37" t="s">
        <v>98</v>
      </c>
      <c r="C120" s="27" t="s">
        <v>10</v>
      </c>
      <c r="D120" s="27">
        <v>2014</v>
      </c>
      <c r="E120" s="30">
        <f t="shared" si="8"/>
        <v>220</v>
      </c>
      <c r="F120" s="33"/>
      <c r="G120" s="30">
        <v>220</v>
      </c>
      <c r="H120" s="33"/>
      <c r="I120" s="28" t="s">
        <v>264</v>
      </c>
      <c r="J120" s="22" t="s">
        <v>236</v>
      </c>
      <c r="K120" s="37" t="s">
        <v>98</v>
      </c>
      <c r="L120" s="27" t="s">
        <v>10</v>
      </c>
      <c r="M120" s="27">
        <v>2014</v>
      </c>
      <c r="N120" s="30">
        <f t="shared" si="9"/>
        <v>220</v>
      </c>
      <c r="O120" s="33"/>
      <c r="P120" s="30">
        <v>220</v>
      </c>
      <c r="Q120" s="33"/>
      <c r="R120" s="39" t="s">
        <v>264</v>
      </c>
      <c r="S120" s="150">
        <f t="shared" si="7"/>
        <v>0</v>
      </c>
      <c r="T120" s="152"/>
      <c r="U120" s="152"/>
    </row>
    <row r="121" spans="1:21" ht="76.45" outlineLevel="3" x14ac:dyDescent="0.3">
      <c r="A121" s="22" t="s">
        <v>237</v>
      </c>
      <c r="B121" s="37" t="s">
        <v>99</v>
      </c>
      <c r="C121" s="27" t="s">
        <v>10</v>
      </c>
      <c r="D121" s="27">
        <v>2014</v>
      </c>
      <c r="E121" s="30">
        <f t="shared" si="8"/>
        <v>220</v>
      </c>
      <c r="F121" s="33"/>
      <c r="G121" s="30">
        <v>220</v>
      </c>
      <c r="H121" s="33"/>
      <c r="I121" s="28" t="s">
        <v>264</v>
      </c>
      <c r="J121" s="22" t="s">
        <v>237</v>
      </c>
      <c r="K121" s="37" t="s">
        <v>99</v>
      </c>
      <c r="L121" s="27" t="s">
        <v>10</v>
      </c>
      <c r="M121" s="27">
        <v>2014</v>
      </c>
      <c r="N121" s="30">
        <f t="shared" si="9"/>
        <v>220</v>
      </c>
      <c r="O121" s="33"/>
      <c r="P121" s="30">
        <v>220</v>
      </c>
      <c r="Q121" s="33"/>
      <c r="R121" s="39" t="s">
        <v>264</v>
      </c>
      <c r="S121" s="150">
        <f t="shared" si="7"/>
        <v>0</v>
      </c>
      <c r="T121" s="152"/>
      <c r="U121" s="152"/>
    </row>
    <row r="122" spans="1:21" ht="76.45" outlineLevel="3" x14ac:dyDescent="0.3">
      <c r="A122" s="22" t="s">
        <v>238</v>
      </c>
      <c r="B122" s="37" t="s">
        <v>100</v>
      </c>
      <c r="C122" s="27" t="s">
        <v>10</v>
      </c>
      <c r="D122" s="27">
        <v>2014</v>
      </c>
      <c r="E122" s="30">
        <f t="shared" si="8"/>
        <v>260</v>
      </c>
      <c r="F122" s="33"/>
      <c r="G122" s="30">
        <v>260</v>
      </c>
      <c r="H122" s="33"/>
      <c r="I122" s="28" t="s">
        <v>264</v>
      </c>
      <c r="J122" s="22" t="s">
        <v>238</v>
      </c>
      <c r="K122" s="37" t="s">
        <v>100</v>
      </c>
      <c r="L122" s="27" t="s">
        <v>10</v>
      </c>
      <c r="M122" s="27">
        <v>2014</v>
      </c>
      <c r="N122" s="30">
        <f t="shared" si="9"/>
        <v>260</v>
      </c>
      <c r="O122" s="33"/>
      <c r="P122" s="30">
        <v>260</v>
      </c>
      <c r="Q122" s="33"/>
      <c r="R122" s="39" t="s">
        <v>264</v>
      </c>
      <c r="S122" s="150">
        <f t="shared" si="7"/>
        <v>0</v>
      </c>
      <c r="T122" s="152"/>
      <c r="U122" s="152"/>
    </row>
    <row r="123" spans="1:21" ht="76.45" outlineLevel="3" x14ac:dyDescent="0.3">
      <c r="A123" s="22" t="s">
        <v>239</v>
      </c>
      <c r="B123" s="37" t="s">
        <v>101</v>
      </c>
      <c r="C123" s="27" t="s">
        <v>10</v>
      </c>
      <c r="D123" s="27">
        <v>2014</v>
      </c>
      <c r="E123" s="30">
        <f t="shared" si="8"/>
        <v>220</v>
      </c>
      <c r="F123" s="33"/>
      <c r="G123" s="30">
        <v>220</v>
      </c>
      <c r="H123" s="33"/>
      <c r="I123" s="28" t="s">
        <v>264</v>
      </c>
      <c r="J123" s="22" t="s">
        <v>239</v>
      </c>
      <c r="K123" s="37" t="s">
        <v>101</v>
      </c>
      <c r="L123" s="27" t="s">
        <v>10</v>
      </c>
      <c r="M123" s="27">
        <v>2014</v>
      </c>
      <c r="N123" s="30">
        <f t="shared" si="9"/>
        <v>220</v>
      </c>
      <c r="O123" s="33"/>
      <c r="P123" s="30">
        <v>220</v>
      </c>
      <c r="Q123" s="33"/>
      <c r="R123" s="39" t="s">
        <v>264</v>
      </c>
      <c r="S123" s="150">
        <f t="shared" si="7"/>
        <v>0</v>
      </c>
      <c r="T123" s="152"/>
      <c r="U123" s="152"/>
    </row>
    <row r="124" spans="1:21" ht="76.45" outlineLevel="3" x14ac:dyDescent="0.3">
      <c r="A124" s="22" t="s">
        <v>240</v>
      </c>
      <c r="B124" s="37" t="s">
        <v>102</v>
      </c>
      <c r="C124" s="27" t="s">
        <v>10</v>
      </c>
      <c r="D124" s="27">
        <v>2014</v>
      </c>
      <c r="E124" s="30">
        <f t="shared" si="8"/>
        <v>220</v>
      </c>
      <c r="F124" s="33"/>
      <c r="G124" s="30">
        <v>220</v>
      </c>
      <c r="H124" s="33"/>
      <c r="I124" s="28" t="s">
        <v>264</v>
      </c>
      <c r="J124" s="22" t="s">
        <v>240</v>
      </c>
      <c r="K124" s="37" t="s">
        <v>102</v>
      </c>
      <c r="L124" s="27" t="s">
        <v>10</v>
      </c>
      <c r="M124" s="27">
        <v>2014</v>
      </c>
      <c r="N124" s="30">
        <f t="shared" si="9"/>
        <v>220</v>
      </c>
      <c r="O124" s="33"/>
      <c r="P124" s="30">
        <v>220</v>
      </c>
      <c r="Q124" s="33"/>
      <c r="R124" s="39" t="s">
        <v>264</v>
      </c>
      <c r="S124" s="150">
        <f t="shared" si="7"/>
        <v>0</v>
      </c>
      <c r="T124" s="152"/>
      <c r="U124" s="152"/>
    </row>
    <row r="125" spans="1:21" ht="76.45" outlineLevel="3" x14ac:dyDescent="0.3">
      <c r="A125" s="22" t="s">
        <v>241</v>
      </c>
      <c r="B125" s="37" t="s">
        <v>103</v>
      </c>
      <c r="C125" s="27" t="s">
        <v>10</v>
      </c>
      <c r="D125" s="27">
        <v>2014</v>
      </c>
      <c r="E125" s="30">
        <f t="shared" si="8"/>
        <v>220</v>
      </c>
      <c r="F125" s="33"/>
      <c r="G125" s="30">
        <v>220</v>
      </c>
      <c r="H125" s="33"/>
      <c r="I125" s="28" t="s">
        <v>264</v>
      </c>
      <c r="J125" s="22" t="s">
        <v>241</v>
      </c>
      <c r="K125" s="37" t="s">
        <v>103</v>
      </c>
      <c r="L125" s="27" t="s">
        <v>10</v>
      </c>
      <c r="M125" s="27">
        <v>2014</v>
      </c>
      <c r="N125" s="30">
        <f t="shared" si="9"/>
        <v>220</v>
      </c>
      <c r="O125" s="33"/>
      <c r="P125" s="30">
        <v>220</v>
      </c>
      <c r="Q125" s="33"/>
      <c r="R125" s="39" t="s">
        <v>264</v>
      </c>
      <c r="S125" s="150">
        <f t="shared" si="7"/>
        <v>0</v>
      </c>
      <c r="T125" s="152"/>
      <c r="U125" s="152"/>
    </row>
    <row r="126" spans="1:21" ht="76.45" outlineLevel="3" x14ac:dyDescent="0.3">
      <c r="A126" s="22" t="s">
        <v>242</v>
      </c>
      <c r="B126" s="37" t="s">
        <v>104</v>
      </c>
      <c r="C126" s="27" t="s">
        <v>10</v>
      </c>
      <c r="D126" s="27">
        <v>2014</v>
      </c>
      <c r="E126" s="30">
        <f t="shared" si="8"/>
        <v>220</v>
      </c>
      <c r="F126" s="33"/>
      <c r="G126" s="30">
        <v>220</v>
      </c>
      <c r="H126" s="33"/>
      <c r="I126" s="28" t="s">
        <v>264</v>
      </c>
      <c r="J126" s="22" t="s">
        <v>242</v>
      </c>
      <c r="K126" s="37" t="s">
        <v>104</v>
      </c>
      <c r="L126" s="27" t="s">
        <v>10</v>
      </c>
      <c r="M126" s="27">
        <v>2014</v>
      </c>
      <c r="N126" s="30">
        <f t="shared" si="9"/>
        <v>220</v>
      </c>
      <c r="O126" s="33"/>
      <c r="P126" s="30">
        <v>220</v>
      </c>
      <c r="Q126" s="33"/>
      <c r="R126" s="39" t="s">
        <v>264</v>
      </c>
      <c r="S126" s="150">
        <f t="shared" si="7"/>
        <v>0</v>
      </c>
      <c r="T126" s="152"/>
      <c r="U126" s="152"/>
    </row>
    <row r="127" spans="1:21" ht="76.45" outlineLevel="3" x14ac:dyDescent="0.3">
      <c r="A127" s="22" t="s">
        <v>243</v>
      </c>
      <c r="B127" s="37" t="s">
        <v>105</v>
      </c>
      <c r="C127" s="27" t="s">
        <v>10</v>
      </c>
      <c r="D127" s="27">
        <v>2014</v>
      </c>
      <c r="E127" s="30">
        <f t="shared" si="8"/>
        <v>200</v>
      </c>
      <c r="F127" s="33"/>
      <c r="G127" s="30">
        <v>200</v>
      </c>
      <c r="H127" s="33"/>
      <c r="I127" s="28" t="s">
        <v>264</v>
      </c>
      <c r="J127" s="22" t="s">
        <v>243</v>
      </c>
      <c r="K127" s="37" t="s">
        <v>105</v>
      </c>
      <c r="L127" s="27" t="s">
        <v>10</v>
      </c>
      <c r="M127" s="27">
        <v>2014</v>
      </c>
      <c r="N127" s="30">
        <f t="shared" si="9"/>
        <v>200</v>
      </c>
      <c r="O127" s="33"/>
      <c r="P127" s="30">
        <v>200</v>
      </c>
      <c r="Q127" s="33"/>
      <c r="R127" s="39" t="s">
        <v>264</v>
      </c>
      <c r="S127" s="150">
        <f t="shared" si="7"/>
        <v>0</v>
      </c>
      <c r="T127" s="152"/>
      <c r="U127" s="152"/>
    </row>
    <row r="128" spans="1:21" ht="76.45" outlineLevel="3" x14ac:dyDescent="0.3">
      <c r="A128" s="22" t="s">
        <v>244</v>
      </c>
      <c r="B128" s="37" t="s">
        <v>106</v>
      </c>
      <c r="C128" s="27" t="s">
        <v>10</v>
      </c>
      <c r="D128" s="27">
        <v>2014</v>
      </c>
      <c r="E128" s="30">
        <f t="shared" si="8"/>
        <v>60</v>
      </c>
      <c r="F128" s="33"/>
      <c r="G128" s="30">
        <v>60</v>
      </c>
      <c r="H128" s="33"/>
      <c r="I128" s="28" t="s">
        <v>264</v>
      </c>
      <c r="J128" s="22" t="s">
        <v>244</v>
      </c>
      <c r="K128" s="37" t="s">
        <v>106</v>
      </c>
      <c r="L128" s="27" t="s">
        <v>10</v>
      </c>
      <c r="M128" s="27">
        <v>2014</v>
      </c>
      <c r="N128" s="30">
        <f t="shared" si="9"/>
        <v>60</v>
      </c>
      <c r="O128" s="33"/>
      <c r="P128" s="30">
        <v>60</v>
      </c>
      <c r="Q128" s="33"/>
      <c r="R128" s="39" t="s">
        <v>264</v>
      </c>
      <c r="S128" s="150">
        <f t="shared" si="7"/>
        <v>0</v>
      </c>
      <c r="T128" s="152"/>
      <c r="U128" s="152"/>
    </row>
    <row r="129" spans="1:21" ht="76.45" outlineLevel="3" x14ac:dyDescent="0.3">
      <c r="A129" s="22" t="s">
        <v>245</v>
      </c>
      <c r="B129" s="37" t="s">
        <v>107</v>
      </c>
      <c r="C129" s="27" t="s">
        <v>10</v>
      </c>
      <c r="D129" s="27">
        <v>2014</v>
      </c>
      <c r="E129" s="30">
        <f t="shared" si="8"/>
        <v>200</v>
      </c>
      <c r="F129" s="33"/>
      <c r="G129" s="30">
        <v>200</v>
      </c>
      <c r="H129" s="33"/>
      <c r="I129" s="28" t="s">
        <v>264</v>
      </c>
      <c r="J129" s="22" t="s">
        <v>245</v>
      </c>
      <c r="K129" s="37" t="s">
        <v>107</v>
      </c>
      <c r="L129" s="27" t="s">
        <v>10</v>
      </c>
      <c r="M129" s="27">
        <v>2014</v>
      </c>
      <c r="N129" s="30">
        <f t="shared" si="9"/>
        <v>200</v>
      </c>
      <c r="O129" s="33"/>
      <c r="P129" s="30">
        <v>200</v>
      </c>
      <c r="Q129" s="33"/>
      <c r="R129" s="39" t="s">
        <v>264</v>
      </c>
      <c r="S129" s="150">
        <f t="shared" si="7"/>
        <v>0</v>
      </c>
      <c r="T129" s="152"/>
      <c r="U129" s="152"/>
    </row>
    <row r="130" spans="1:21" ht="76.45" outlineLevel="3" x14ac:dyDescent="0.3">
      <c r="A130" s="22" t="s">
        <v>246</v>
      </c>
      <c r="B130" s="37" t="s">
        <v>108</v>
      </c>
      <c r="C130" s="27" t="s">
        <v>10</v>
      </c>
      <c r="D130" s="27">
        <v>2014</v>
      </c>
      <c r="E130" s="30">
        <f t="shared" si="8"/>
        <v>200</v>
      </c>
      <c r="F130" s="33"/>
      <c r="G130" s="30">
        <v>200</v>
      </c>
      <c r="H130" s="33"/>
      <c r="I130" s="28" t="s">
        <v>264</v>
      </c>
      <c r="J130" s="22" t="s">
        <v>246</v>
      </c>
      <c r="K130" s="37" t="s">
        <v>108</v>
      </c>
      <c r="L130" s="27" t="s">
        <v>10</v>
      </c>
      <c r="M130" s="27">
        <v>2014</v>
      </c>
      <c r="N130" s="30">
        <f t="shared" si="9"/>
        <v>200</v>
      </c>
      <c r="O130" s="33"/>
      <c r="P130" s="30">
        <v>200</v>
      </c>
      <c r="Q130" s="33"/>
      <c r="R130" s="39" t="s">
        <v>264</v>
      </c>
      <c r="S130" s="150">
        <f t="shared" si="7"/>
        <v>0</v>
      </c>
      <c r="T130" s="152"/>
      <c r="U130" s="152"/>
    </row>
    <row r="131" spans="1:21" ht="76.45" outlineLevel="3" x14ac:dyDescent="0.3">
      <c r="A131" s="22" t="s">
        <v>247</v>
      </c>
      <c r="B131" s="37" t="s">
        <v>109</v>
      </c>
      <c r="C131" s="27" t="s">
        <v>10</v>
      </c>
      <c r="D131" s="27">
        <v>2014</v>
      </c>
      <c r="E131" s="30">
        <f t="shared" si="8"/>
        <v>200</v>
      </c>
      <c r="F131" s="33"/>
      <c r="G131" s="30">
        <v>200</v>
      </c>
      <c r="H131" s="33"/>
      <c r="I131" s="28" t="s">
        <v>264</v>
      </c>
      <c r="J131" s="22" t="s">
        <v>247</v>
      </c>
      <c r="K131" s="37" t="s">
        <v>109</v>
      </c>
      <c r="L131" s="27" t="s">
        <v>10</v>
      </c>
      <c r="M131" s="27">
        <v>2014</v>
      </c>
      <c r="N131" s="30">
        <f t="shared" si="9"/>
        <v>200</v>
      </c>
      <c r="O131" s="33"/>
      <c r="P131" s="30">
        <v>200</v>
      </c>
      <c r="Q131" s="33"/>
      <c r="R131" s="39" t="s">
        <v>264</v>
      </c>
      <c r="S131" s="150">
        <f t="shared" si="7"/>
        <v>0</v>
      </c>
      <c r="T131" s="152"/>
      <c r="U131" s="152"/>
    </row>
    <row r="132" spans="1:21" ht="76.45" outlineLevel="3" x14ac:dyDescent="0.3">
      <c r="A132" s="22" t="s">
        <v>248</v>
      </c>
      <c r="B132" s="37" t="s">
        <v>110</v>
      </c>
      <c r="C132" s="27" t="s">
        <v>10</v>
      </c>
      <c r="D132" s="27">
        <v>2014</v>
      </c>
      <c r="E132" s="30">
        <f t="shared" si="8"/>
        <v>220</v>
      </c>
      <c r="F132" s="33"/>
      <c r="G132" s="30">
        <v>220</v>
      </c>
      <c r="H132" s="33"/>
      <c r="I132" s="28" t="s">
        <v>264</v>
      </c>
      <c r="J132" s="22" t="s">
        <v>248</v>
      </c>
      <c r="K132" s="37" t="s">
        <v>110</v>
      </c>
      <c r="L132" s="27" t="s">
        <v>10</v>
      </c>
      <c r="M132" s="27">
        <v>2014</v>
      </c>
      <c r="N132" s="30">
        <f t="shared" si="9"/>
        <v>220</v>
      </c>
      <c r="O132" s="33"/>
      <c r="P132" s="30">
        <v>220</v>
      </c>
      <c r="Q132" s="33"/>
      <c r="R132" s="39" t="s">
        <v>264</v>
      </c>
      <c r="S132" s="150">
        <f t="shared" si="7"/>
        <v>0</v>
      </c>
      <c r="T132" s="152"/>
      <c r="U132" s="152"/>
    </row>
    <row r="133" spans="1:21" ht="76.45" outlineLevel="3" x14ac:dyDescent="0.3">
      <c r="A133" s="22" t="s">
        <v>249</v>
      </c>
      <c r="B133" s="37" t="s">
        <v>111</v>
      </c>
      <c r="C133" s="27" t="s">
        <v>10</v>
      </c>
      <c r="D133" s="27">
        <v>2014</v>
      </c>
      <c r="E133" s="30">
        <f t="shared" si="8"/>
        <v>240</v>
      </c>
      <c r="F133" s="33"/>
      <c r="G133" s="30">
        <v>240</v>
      </c>
      <c r="H133" s="33"/>
      <c r="I133" s="28" t="s">
        <v>264</v>
      </c>
      <c r="J133" s="22" t="s">
        <v>249</v>
      </c>
      <c r="K133" s="37" t="s">
        <v>111</v>
      </c>
      <c r="L133" s="27" t="s">
        <v>10</v>
      </c>
      <c r="M133" s="27">
        <v>2014</v>
      </c>
      <c r="N133" s="30">
        <f t="shared" si="9"/>
        <v>240</v>
      </c>
      <c r="O133" s="33"/>
      <c r="P133" s="30">
        <v>240</v>
      </c>
      <c r="Q133" s="33"/>
      <c r="R133" s="39" t="s">
        <v>264</v>
      </c>
      <c r="S133" s="150">
        <f t="shared" si="7"/>
        <v>0</v>
      </c>
      <c r="T133" s="152"/>
      <c r="U133" s="152"/>
    </row>
    <row r="134" spans="1:21" ht="76.45" outlineLevel="3" x14ac:dyDescent="0.3">
      <c r="A134" s="22" t="s">
        <v>250</v>
      </c>
      <c r="B134" s="37" t="s">
        <v>112</v>
      </c>
      <c r="C134" s="27" t="s">
        <v>10</v>
      </c>
      <c r="D134" s="27">
        <v>2014</v>
      </c>
      <c r="E134" s="30">
        <f t="shared" si="8"/>
        <v>220</v>
      </c>
      <c r="F134" s="33"/>
      <c r="G134" s="30">
        <v>220</v>
      </c>
      <c r="H134" s="33"/>
      <c r="I134" s="28" t="s">
        <v>264</v>
      </c>
      <c r="J134" s="22" t="s">
        <v>250</v>
      </c>
      <c r="K134" s="37" t="s">
        <v>112</v>
      </c>
      <c r="L134" s="27" t="s">
        <v>10</v>
      </c>
      <c r="M134" s="27">
        <v>2014</v>
      </c>
      <c r="N134" s="30">
        <f t="shared" si="9"/>
        <v>220</v>
      </c>
      <c r="O134" s="33"/>
      <c r="P134" s="30">
        <v>220</v>
      </c>
      <c r="Q134" s="33"/>
      <c r="R134" s="39" t="s">
        <v>264</v>
      </c>
      <c r="S134" s="150">
        <f t="shared" si="7"/>
        <v>0</v>
      </c>
      <c r="T134" s="152"/>
      <c r="U134" s="152"/>
    </row>
    <row r="135" spans="1:21" ht="76.45" outlineLevel="3" x14ac:dyDescent="0.3">
      <c r="A135" s="22" t="s">
        <v>251</v>
      </c>
      <c r="B135" s="37" t="s">
        <v>113</v>
      </c>
      <c r="C135" s="27" t="s">
        <v>10</v>
      </c>
      <c r="D135" s="27">
        <v>2014</v>
      </c>
      <c r="E135" s="30">
        <f t="shared" si="8"/>
        <v>240</v>
      </c>
      <c r="F135" s="33"/>
      <c r="G135" s="30">
        <v>240</v>
      </c>
      <c r="H135" s="33"/>
      <c r="I135" s="28" t="s">
        <v>264</v>
      </c>
      <c r="J135" s="22" t="s">
        <v>251</v>
      </c>
      <c r="K135" s="37" t="s">
        <v>113</v>
      </c>
      <c r="L135" s="27" t="s">
        <v>10</v>
      </c>
      <c r="M135" s="27">
        <v>2014</v>
      </c>
      <c r="N135" s="30">
        <f t="shared" si="9"/>
        <v>240</v>
      </c>
      <c r="O135" s="33"/>
      <c r="P135" s="30">
        <v>240</v>
      </c>
      <c r="Q135" s="33"/>
      <c r="R135" s="39" t="s">
        <v>264</v>
      </c>
      <c r="S135" s="150">
        <f t="shared" si="7"/>
        <v>0</v>
      </c>
      <c r="T135" s="152"/>
      <c r="U135" s="152"/>
    </row>
    <row r="136" spans="1:21" ht="76.45" outlineLevel="3" x14ac:dyDescent="0.3">
      <c r="A136" s="22" t="s">
        <v>252</v>
      </c>
      <c r="B136" s="37" t="s">
        <v>114</v>
      </c>
      <c r="C136" s="27" t="s">
        <v>10</v>
      </c>
      <c r="D136" s="27">
        <v>2014</v>
      </c>
      <c r="E136" s="30">
        <f t="shared" si="8"/>
        <v>400</v>
      </c>
      <c r="F136" s="33"/>
      <c r="G136" s="30">
        <v>400</v>
      </c>
      <c r="H136" s="33"/>
      <c r="I136" s="28" t="s">
        <v>264</v>
      </c>
      <c r="J136" s="22" t="s">
        <v>252</v>
      </c>
      <c r="K136" s="37" t="s">
        <v>114</v>
      </c>
      <c r="L136" s="27" t="s">
        <v>10</v>
      </c>
      <c r="M136" s="27">
        <v>2014</v>
      </c>
      <c r="N136" s="30">
        <f t="shared" si="9"/>
        <v>400</v>
      </c>
      <c r="O136" s="33"/>
      <c r="P136" s="30">
        <v>400</v>
      </c>
      <c r="Q136" s="33"/>
      <c r="R136" s="39" t="s">
        <v>264</v>
      </c>
      <c r="S136" s="150">
        <f t="shared" si="7"/>
        <v>0</v>
      </c>
      <c r="T136" s="152"/>
      <c r="U136" s="152"/>
    </row>
    <row r="137" spans="1:21" ht="93.05" outlineLevel="2" x14ac:dyDescent="0.3">
      <c r="A137" s="32" t="s">
        <v>253</v>
      </c>
      <c r="B137" s="29" t="s">
        <v>262</v>
      </c>
      <c r="C137" s="27"/>
      <c r="D137" s="36"/>
      <c r="E137" s="33">
        <f t="shared" si="8"/>
        <v>24.8</v>
      </c>
      <c r="F137" s="91">
        <f>SUM(F138:F139)</f>
        <v>0</v>
      </c>
      <c r="G137" s="91">
        <f>SUM(G138:G139)</f>
        <v>24.8</v>
      </c>
      <c r="H137" s="91">
        <f>SUM(H138:H139)</f>
        <v>0</v>
      </c>
      <c r="I137" s="28"/>
      <c r="J137" s="32" t="s">
        <v>253</v>
      </c>
      <c r="K137" s="29" t="s">
        <v>262</v>
      </c>
      <c r="L137" s="27"/>
      <c r="M137" s="36"/>
      <c r="N137" s="33">
        <f t="shared" si="9"/>
        <v>24.8</v>
      </c>
      <c r="O137" s="91">
        <f>SUM(O138:O139)</f>
        <v>0</v>
      </c>
      <c r="P137" s="91">
        <f>SUM(P138:P139)</f>
        <v>24.8</v>
      </c>
      <c r="Q137" s="91">
        <f>SUM(Q138:Q139)</f>
        <v>0</v>
      </c>
      <c r="R137" s="39"/>
      <c r="S137" s="150">
        <f t="shared" si="7"/>
        <v>0</v>
      </c>
      <c r="T137" s="152"/>
      <c r="U137" s="152"/>
    </row>
    <row r="138" spans="1:21" ht="76.45" outlineLevel="3" x14ac:dyDescent="0.3">
      <c r="A138" s="22" t="s">
        <v>254</v>
      </c>
      <c r="B138" s="26" t="s">
        <v>115</v>
      </c>
      <c r="C138" s="27" t="s">
        <v>10</v>
      </c>
      <c r="D138" s="27">
        <v>2014</v>
      </c>
      <c r="E138" s="30">
        <f t="shared" si="8"/>
        <v>4.8</v>
      </c>
      <c r="F138" s="33"/>
      <c r="G138" s="92">
        <v>4.8</v>
      </c>
      <c r="H138" s="92"/>
      <c r="I138" s="39" t="s">
        <v>267</v>
      </c>
      <c r="J138" s="22" t="s">
        <v>254</v>
      </c>
      <c r="K138" s="26" t="s">
        <v>115</v>
      </c>
      <c r="L138" s="27" t="s">
        <v>10</v>
      </c>
      <c r="M138" s="27">
        <v>2014</v>
      </c>
      <c r="N138" s="30">
        <f t="shared" si="9"/>
        <v>4.8</v>
      </c>
      <c r="O138" s="33"/>
      <c r="P138" s="92">
        <v>4.8</v>
      </c>
      <c r="Q138" s="92"/>
      <c r="R138" s="39" t="s">
        <v>267</v>
      </c>
      <c r="S138" s="150">
        <f t="shared" si="7"/>
        <v>0</v>
      </c>
      <c r="T138" s="152"/>
      <c r="U138" s="152"/>
    </row>
    <row r="139" spans="1:21" ht="76.45" outlineLevel="3" x14ac:dyDescent="0.3">
      <c r="A139" s="22" t="s">
        <v>255</v>
      </c>
      <c r="B139" s="40" t="s">
        <v>116</v>
      </c>
      <c r="C139" s="27" t="s">
        <v>10</v>
      </c>
      <c r="D139" s="27">
        <v>2014</v>
      </c>
      <c r="E139" s="30">
        <f t="shared" si="8"/>
        <v>20</v>
      </c>
      <c r="F139" s="33"/>
      <c r="G139" s="30">
        <v>20</v>
      </c>
      <c r="H139" s="30"/>
      <c r="I139" s="28" t="s">
        <v>267</v>
      </c>
      <c r="J139" s="22" t="s">
        <v>255</v>
      </c>
      <c r="K139" s="40" t="s">
        <v>116</v>
      </c>
      <c r="L139" s="27" t="s">
        <v>10</v>
      </c>
      <c r="M139" s="27">
        <v>2014</v>
      </c>
      <c r="N139" s="30">
        <f t="shared" si="9"/>
        <v>20</v>
      </c>
      <c r="O139" s="33"/>
      <c r="P139" s="30">
        <v>20</v>
      </c>
      <c r="Q139" s="30"/>
      <c r="R139" s="39" t="s">
        <v>267</v>
      </c>
      <c r="S139" s="150">
        <f t="shared" si="7"/>
        <v>0</v>
      </c>
      <c r="T139" s="152"/>
      <c r="U139" s="152"/>
    </row>
    <row r="140" spans="1:21" ht="62.05" outlineLevel="1" x14ac:dyDescent="0.3">
      <c r="A140" s="23" t="s">
        <v>257</v>
      </c>
      <c r="B140" s="29" t="s">
        <v>256</v>
      </c>
      <c r="C140" s="27"/>
      <c r="D140" s="36"/>
      <c r="E140" s="33">
        <f t="shared" si="8"/>
        <v>650</v>
      </c>
      <c r="F140" s="33">
        <f>F141+F143</f>
        <v>0</v>
      </c>
      <c r="G140" s="33">
        <f>G141+G143</f>
        <v>650</v>
      </c>
      <c r="H140" s="33">
        <f>H141+H143</f>
        <v>0</v>
      </c>
      <c r="I140" s="28"/>
      <c r="J140" s="23" t="s">
        <v>257</v>
      </c>
      <c r="K140" s="29" t="s">
        <v>256</v>
      </c>
      <c r="L140" s="27"/>
      <c r="M140" s="36"/>
      <c r="N140" s="33">
        <f t="shared" si="9"/>
        <v>650</v>
      </c>
      <c r="O140" s="33">
        <f>O141+O143</f>
        <v>0</v>
      </c>
      <c r="P140" s="33">
        <f>P141+P143</f>
        <v>650</v>
      </c>
      <c r="Q140" s="33">
        <f>Q141+Q143</f>
        <v>0</v>
      </c>
      <c r="R140" s="39"/>
      <c r="S140" s="150">
        <f t="shared" si="7"/>
        <v>0</v>
      </c>
      <c r="T140" s="152"/>
      <c r="U140" s="152"/>
    </row>
    <row r="141" spans="1:21" ht="43.5" customHeight="1" outlineLevel="2" x14ac:dyDescent="0.3">
      <c r="A141" s="32" t="s">
        <v>149</v>
      </c>
      <c r="B141" s="29" t="s">
        <v>261</v>
      </c>
      <c r="C141" s="27"/>
      <c r="D141" s="27"/>
      <c r="E141" s="33">
        <f t="shared" si="8"/>
        <v>250</v>
      </c>
      <c r="F141" s="33">
        <f>F142</f>
        <v>0</v>
      </c>
      <c r="G141" s="33">
        <f>G142</f>
        <v>250</v>
      </c>
      <c r="H141" s="33">
        <f>H142</f>
        <v>0</v>
      </c>
      <c r="I141" s="28"/>
      <c r="J141" s="32" t="s">
        <v>149</v>
      </c>
      <c r="K141" s="29" t="s">
        <v>261</v>
      </c>
      <c r="L141" s="27"/>
      <c r="M141" s="27"/>
      <c r="N141" s="33">
        <f t="shared" si="9"/>
        <v>250</v>
      </c>
      <c r="O141" s="33">
        <f>O142</f>
        <v>0</v>
      </c>
      <c r="P141" s="33">
        <f>P142</f>
        <v>250</v>
      </c>
      <c r="Q141" s="33">
        <f>Q142</f>
        <v>0</v>
      </c>
      <c r="R141" s="39"/>
      <c r="S141" s="150">
        <f t="shared" si="7"/>
        <v>0</v>
      </c>
      <c r="T141" s="152"/>
      <c r="U141" s="152"/>
    </row>
    <row r="142" spans="1:21" ht="40.6" customHeight="1" outlineLevel="3" x14ac:dyDescent="0.3">
      <c r="A142" s="22" t="s">
        <v>150</v>
      </c>
      <c r="B142" s="41" t="s">
        <v>117</v>
      </c>
      <c r="C142" s="27" t="s">
        <v>332</v>
      </c>
      <c r="D142" s="27">
        <v>2014</v>
      </c>
      <c r="E142" s="30">
        <f t="shared" si="8"/>
        <v>250</v>
      </c>
      <c r="F142" s="30"/>
      <c r="G142" s="125">
        <v>250</v>
      </c>
      <c r="H142" s="30"/>
      <c r="I142" s="28" t="s">
        <v>263</v>
      </c>
      <c r="J142" s="22" t="s">
        <v>150</v>
      </c>
      <c r="K142" s="41" t="s">
        <v>117</v>
      </c>
      <c r="L142" s="27" t="s">
        <v>10</v>
      </c>
      <c r="M142" s="27">
        <v>2014</v>
      </c>
      <c r="N142" s="30">
        <f t="shared" si="9"/>
        <v>250</v>
      </c>
      <c r="O142" s="30"/>
      <c r="P142" s="125">
        <v>250</v>
      </c>
      <c r="Q142" s="30"/>
      <c r="R142" s="39" t="s">
        <v>263</v>
      </c>
      <c r="S142" s="155">
        <f>N142-E142</f>
        <v>0</v>
      </c>
      <c r="T142" s="155">
        <f>O142-F142</f>
        <v>0</v>
      </c>
      <c r="U142" s="177">
        <f>P142-G142</f>
        <v>0</v>
      </c>
    </row>
    <row r="143" spans="1:21" ht="93.05" outlineLevel="2" x14ac:dyDescent="0.3">
      <c r="A143" s="32" t="s">
        <v>258</v>
      </c>
      <c r="B143" s="29" t="s">
        <v>262</v>
      </c>
      <c r="C143" s="27"/>
      <c r="D143" s="27"/>
      <c r="E143" s="33">
        <f t="shared" si="8"/>
        <v>400</v>
      </c>
      <c r="F143" s="33">
        <f>F144+F145</f>
        <v>0</v>
      </c>
      <c r="G143" s="33">
        <f>G144+G145</f>
        <v>400</v>
      </c>
      <c r="H143" s="33">
        <f>H144+H145</f>
        <v>0</v>
      </c>
      <c r="I143" s="90"/>
      <c r="J143" s="32" t="s">
        <v>258</v>
      </c>
      <c r="K143" s="29" t="s">
        <v>262</v>
      </c>
      <c r="L143" s="27"/>
      <c r="M143" s="27"/>
      <c r="N143" s="33">
        <f t="shared" si="9"/>
        <v>400</v>
      </c>
      <c r="O143" s="33">
        <f>O144+O145</f>
        <v>0</v>
      </c>
      <c r="P143" s="33">
        <f>P144+P145</f>
        <v>400</v>
      </c>
      <c r="Q143" s="33">
        <f>Q144+Q145</f>
        <v>0</v>
      </c>
      <c r="R143" s="142"/>
      <c r="S143" s="157"/>
      <c r="T143" s="157"/>
      <c r="U143" s="156"/>
    </row>
    <row r="144" spans="1:21" ht="76.45" outlineLevel="3" x14ac:dyDescent="0.3">
      <c r="A144" s="22" t="s">
        <v>259</v>
      </c>
      <c r="B144" s="26" t="s">
        <v>116</v>
      </c>
      <c r="C144" s="27" t="s">
        <v>10</v>
      </c>
      <c r="D144" s="27">
        <v>2014</v>
      </c>
      <c r="E144" s="30">
        <f t="shared" si="8"/>
        <v>200</v>
      </c>
      <c r="F144" s="30"/>
      <c r="G144" s="30">
        <v>200</v>
      </c>
      <c r="H144" s="30"/>
      <c r="I144" s="28" t="s">
        <v>267</v>
      </c>
      <c r="J144" s="22" t="s">
        <v>259</v>
      </c>
      <c r="K144" s="26" t="s">
        <v>116</v>
      </c>
      <c r="L144" s="27" t="s">
        <v>10</v>
      </c>
      <c r="M144" s="27">
        <v>2014</v>
      </c>
      <c r="N144" s="30">
        <f t="shared" si="9"/>
        <v>200</v>
      </c>
      <c r="O144" s="30"/>
      <c r="P144" s="30">
        <v>200</v>
      </c>
      <c r="Q144" s="30"/>
      <c r="R144" s="39" t="s">
        <v>267</v>
      </c>
      <c r="S144" s="157"/>
      <c r="T144" s="157"/>
      <c r="U144" s="156"/>
    </row>
    <row r="145" spans="1:21" ht="77" outlineLevel="3" thickBot="1" x14ac:dyDescent="0.35">
      <c r="A145" s="25" t="s">
        <v>260</v>
      </c>
      <c r="B145" s="88" t="s">
        <v>118</v>
      </c>
      <c r="C145" s="73" t="s">
        <v>10</v>
      </c>
      <c r="D145" s="73">
        <v>2014</v>
      </c>
      <c r="E145" s="74">
        <f>F145+G145+H145</f>
        <v>200</v>
      </c>
      <c r="F145" s="75"/>
      <c r="G145" s="74">
        <v>200</v>
      </c>
      <c r="H145" s="75"/>
      <c r="I145" s="60" t="s">
        <v>267</v>
      </c>
      <c r="J145" s="25" t="s">
        <v>260</v>
      </c>
      <c r="K145" s="88" t="s">
        <v>118</v>
      </c>
      <c r="L145" s="73" t="s">
        <v>10</v>
      </c>
      <c r="M145" s="73">
        <v>2014</v>
      </c>
      <c r="N145" s="74">
        <f>O145+P145+Q145</f>
        <v>200</v>
      </c>
      <c r="O145" s="75"/>
      <c r="P145" s="74">
        <v>200</v>
      </c>
      <c r="Q145" s="75"/>
      <c r="R145" s="143" t="s">
        <v>267</v>
      </c>
      <c r="S145" s="165"/>
      <c r="T145" s="165"/>
      <c r="U145" s="166"/>
    </row>
    <row r="146" spans="1:21" s="7" customFormat="1" ht="24.8" hidden="1" customHeight="1" x14ac:dyDescent="0.3">
      <c r="A146" s="77"/>
      <c r="B146" s="224" t="s">
        <v>312</v>
      </c>
      <c r="C146" s="224"/>
      <c r="D146" s="78"/>
      <c r="E146" s="79">
        <f>F146+G146+H146</f>
        <v>31799.8</v>
      </c>
      <c r="F146" s="79">
        <f>F147</f>
        <v>0</v>
      </c>
      <c r="G146" s="79">
        <f>G147</f>
        <v>31799.8</v>
      </c>
      <c r="H146" s="79">
        <f>H147</f>
        <v>0</v>
      </c>
      <c r="I146" s="80"/>
      <c r="J146" s="77"/>
      <c r="K146" s="224" t="s">
        <v>312</v>
      </c>
      <c r="L146" s="224"/>
      <c r="M146" s="78"/>
      <c r="N146" s="79">
        <f>O146+P146+Q146</f>
        <v>31799.8</v>
      </c>
      <c r="O146" s="79">
        <f>O147</f>
        <v>0</v>
      </c>
      <c r="P146" s="79">
        <f>P147</f>
        <v>31799.8</v>
      </c>
      <c r="Q146" s="79">
        <f>Q147</f>
        <v>0</v>
      </c>
      <c r="R146" s="139"/>
      <c r="S146" s="168"/>
      <c r="T146" s="169"/>
      <c r="U146" s="170"/>
    </row>
    <row r="147" spans="1:21" ht="30.75" hidden="1" customHeight="1" thickBot="1" x14ac:dyDescent="0.35">
      <c r="A147" s="24"/>
      <c r="B147" s="238" t="s">
        <v>4</v>
      </c>
      <c r="C147" s="238"/>
      <c r="D147" s="10"/>
      <c r="E147" s="17">
        <f>SUM(F147:H147)</f>
        <v>31799.8</v>
      </c>
      <c r="F147" s="17">
        <f>F140+F35</f>
        <v>0</v>
      </c>
      <c r="G147" s="17">
        <f>G140+G35</f>
        <v>31799.8</v>
      </c>
      <c r="H147" s="17">
        <f>H140+H35</f>
        <v>0</v>
      </c>
      <c r="I147" s="12"/>
      <c r="J147" s="24"/>
      <c r="K147" s="238" t="s">
        <v>4</v>
      </c>
      <c r="L147" s="238"/>
      <c r="M147" s="10"/>
      <c r="N147" s="17">
        <f>SUM(O147:Q147)</f>
        <v>31799.8</v>
      </c>
      <c r="O147" s="17">
        <f>O140+O35</f>
        <v>0</v>
      </c>
      <c r="P147" s="17">
        <f>P140+P35</f>
        <v>31799.8</v>
      </c>
      <c r="Q147" s="17">
        <f>Q140+Q35</f>
        <v>0</v>
      </c>
      <c r="R147" s="141"/>
      <c r="S147" s="171"/>
      <c r="T147" s="172"/>
      <c r="U147" s="173"/>
    </row>
    <row r="148" spans="1:21" x14ac:dyDescent="0.3">
      <c r="A148" s="61"/>
      <c r="B148" s="235" t="s">
        <v>318</v>
      </c>
      <c r="C148" s="236"/>
      <c r="D148" s="236"/>
      <c r="E148" s="236"/>
      <c r="F148" s="236"/>
      <c r="G148" s="236"/>
      <c r="H148" s="236"/>
      <c r="I148" s="237"/>
      <c r="J148" s="61"/>
      <c r="K148" s="235"/>
      <c r="L148" s="236"/>
      <c r="M148" s="236"/>
      <c r="N148" s="236"/>
      <c r="O148" s="236"/>
      <c r="P148" s="236"/>
      <c r="Q148" s="236"/>
      <c r="R148" s="236"/>
      <c r="S148" s="181"/>
      <c r="T148" s="182"/>
      <c r="U148" s="183"/>
    </row>
    <row r="149" spans="1:21" ht="32.299999999999997" customHeight="1" outlineLevel="1" x14ac:dyDescent="0.3">
      <c r="A149" s="23" t="s">
        <v>268</v>
      </c>
      <c r="B149" s="29" t="s">
        <v>273</v>
      </c>
      <c r="C149" s="43"/>
      <c r="D149" s="27" t="s">
        <v>119</v>
      </c>
      <c r="E149" s="44">
        <f>F149+G149+H149</f>
        <v>1190.3599999999999</v>
      </c>
      <c r="F149" s="45">
        <f>F150+F152</f>
        <v>0</v>
      </c>
      <c r="G149" s="45">
        <f>G150+G152</f>
        <v>1190.3599999999999</v>
      </c>
      <c r="H149" s="45">
        <f>H150+H152</f>
        <v>0</v>
      </c>
      <c r="I149" s="28"/>
      <c r="J149" s="23" t="s">
        <v>268</v>
      </c>
      <c r="K149" s="29" t="s">
        <v>273</v>
      </c>
      <c r="L149" s="43"/>
      <c r="M149" s="27" t="s">
        <v>119</v>
      </c>
      <c r="N149" s="44">
        <f>O149+P149+Q149</f>
        <v>30.8</v>
      </c>
      <c r="O149" s="45">
        <f>O152</f>
        <v>0</v>
      </c>
      <c r="P149" s="45">
        <f>P152</f>
        <v>30.8</v>
      </c>
      <c r="Q149" s="45">
        <f>Q150</f>
        <v>0</v>
      </c>
      <c r="R149" s="39"/>
      <c r="S149" s="155">
        <f t="shared" ref="S149:U151" si="10">N149-E149</f>
        <v>-1159.56</v>
      </c>
      <c r="T149" s="155">
        <f t="shared" si="10"/>
        <v>0</v>
      </c>
      <c r="U149" s="156">
        <f t="shared" si="10"/>
        <v>-1159.56</v>
      </c>
    </row>
    <row r="150" spans="1:21" ht="46.55" outlineLevel="2" x14ac:dyDescent="0.3">
      <c r="A150" s="32" t="s">
        <v>269</v>
      </c>
      <c r="B150" s="29" t="s">
        <v>274</v>
      </c>
      <c r="C150" s="36"/>
      <c r="D150" s="36"/>
      <c r="E150" s="30">
        <f>SUM(F150:H150)</f>
        <v>1159.56</v>
      </c>
      <c r="F150" s="45">
        <f>F151</f>
        <v>0</v>
      </c>
      <c r="G150" s="45">
        <f>G151</f>
        <v>1159.56</v>
      </c>
      <c r="H150" s="45">
        <f>H151</f>
        <v>0</v>
      </c>
      <c r="I150" s="31"/>
      <c r="J150" s="32" t="s">
        <v>269</v>
      </c>
      <c r="K150" s="29" t="s">
        <v>274</v>
      </c>
      <c r="N150" s="30">
        <f>SUM(O150:Q150)</f>
        <v>30.8</v>
      </c>
      <c r="O150" s="45">
        <f>O151+O153</f>
        <v>0</v>
      </c>
      <c r="P150" s="45">
        <f>P151+P153</f>
        <v>30.8</v>
      </c>
      <c r="Q150" s="45">
        <f>Q151</f>
        <v>0</v>
      </c>
      <c r="R150" s="144"/>
      <c r="S150" s="155">
        <f t="shared" si="10"/>
        <v>-1128.76</v>
      </c>
      <c r="T150" s="155">
        <f t="shared" si="10"/>
        <v>0</v>
      </c>
      <c r="U150" s="156">
        <f t="shared" si="10"/>
        <v>-1128.76</v>
      </c>
    </row>
    <row r="151" spans="1:21" ht="35.35" customHeight="1" outlineLevel="2" x14ac:dyDescent="0.3">
      <c r="A151" s="46" t="s">
        <v>270</v>
      </c>
      <c r="B151" s="126" t="s">
        <v>28</v>
      </c>
      <c r="C151" s="27" t="s">
        <v>332</v>
      </c>
      <c r="D151" s="27">
        <v>2014</v>
      </c>
      <c r="E151" s="30">
        <f>SUM(F151:H151)</f>
        <v>1159.56</v>
      </c>
      <c r="F151" s="45"/>
      <c r="G151" s="132">
        <v>1159.56</v>
      </c>
      <c r="H151" s="44"/>
      <c r="I151" s="48" t="s">
        <v>265</v>
      </c>
      <c r="J151" s="46" t="s">
        <v>270</v>
      </c>
      <c r="K151" s="126" t="s">
        <v>28</v>
      </c>
      <c r="N151" s="30">
        <f>SUM(O151:Q151)</f>
        <v>0</v>
      </c>
      <c r="P151" s="131">
        <v>0</v>
      </c>
      <c r="Q151" s="44"/>
      <c r="R151" s="144"/>
      <c r="S151" s="155">
        <f t="shared" si="10"/>
        <v>-1159.56</v>
      </c>
      <c r="T151" s="155">
        <f t="shared" si="10"/>
        <v>0</v>
      </c>
      <c r="U151" s="156">
        <f t="shared" si="10"/>
        <v>-1159.56</v>
      </c>
    </row>
    <row r="152" spans="1:21" ht="93.05" outlineLevel="2" x14ac:dyDescent="0.3">
      <c r="A152" s="32" t="s">
        <v>271</v>
      </c>
      <c r="B152" s="29" t="s">
        <v>262</v>
      </c>
      <c r="C152" s="27"/>
      <c r="D152" s="27"/>
      <c r="E152" s="30">
        <f>SUM(F152:H152)</f>
        <v>30.8</v>
      </c>
      <c r="F152" s="45">
        <f>F153</f>
        <v>0</v>
      </c>
      <c r="G152" s="45">
        <f>G153</f>
        <v>30.8</v>
      </c>
      <c r="H152" s="45">
        <f>H153</f>
        <v>0</v>
      </c>
      <c r="I152" s="48"/>
      <c r="J152" s="32" t="s">
        <v>269</v>
      </c>
      <c r="K152" s="29" t="s">
        <v>262</v>
      </c>
      <c r="L152" s="27"/>
      <c r="M152" s="27"/>
      <c r="N152" s="30">
        <f>SUM(O150:Q150)</f>
        <v>30.8</v>
      </c>
      <c r="O152" s="45">
        <f>O153</f>
        <v>0</v>
      </c>
      <c r="P152" s="45">
        <f>P153</f>
        <v>30.8</v>
      </c>
    </row>
    <row r="153" spans="1:21" ht="76.45" outlineLevel="2" x14ac:dyDescent="0.3">
      <c r="A153" s="46" t="s">
        <v>272</v>
      </c>
      <c r="B153" s="43" t="s">
        <v>116</v>
      </c>
      <c r="C153" s="27" t="s">
        <v>10</v>
      </c>
      <c r="D153" s="27">
        <v>2014</v>
      </c>
      <c r="E153" s="30">
        <f>SUM(F153:H153)</f>
        <v>30.8</v>
      </c>
      <c r="F153" s="45"/>
      <c r="G153" s="47">
        <v>30.8</v>
      </c>
      <c r="H153" s="44"/>
      <c r="I153" s="48"/>
      <c r="J153" s="46" t="s">
        <v>272</v>
      </c>
      <c r="K153" s="133" t="s">
        <v>116</v>
      </c>
      <c r="L153" s="134" t="s">
        <v>10</v>
      </c>
      <c r="M153" s="134">
        <v>2014</v>
      </c>
      <c r="N153" s="117">
        <f>SUM(O151:Q151)</f>
        <v>0</v>
      </c>
      <c r="O153" s="135"/>
      <c r="P153" s="136">
        <v>30.8</v>
      </c>
    </row>
    <row r="154" spans="1:21" ht="170.6" outlineLevel="1" x14ac:dyDescent="0.3">
      <c r="A154" s="23" t="s">
        <v>277</v>
      </c>
      <c r="B154" s="29" t="s">
        <v>275</v>
      </c>
      <c r="C154" s="27"/>
      <c r="D154" s="27" t="s">
        <v>120</v>
      </c>
      <c r="E154" s="30">
        <f>SUM(F154:H154)</f>
        <v>0</v>
      </c>
      <c r="F154" s="36"/>
      <c r="G154" s="251" t="s">
        <v>121</v>
      </c>
      <c r="H154" s="251"/>
      <c r="I154" s="28" t="s">
        <v>22</v>
      </c>
      <c r="J154" s="23" t="s">
        <v>277</v>
      </c>
      <c r="K154" s="29" t="s">
        <v>275</v>
      </c>
      <c r="L154" s="27"/>
      <c r="M154" s="27" t="s">
        <v>120</v>
      </c>
      <c r="N154" s="30">
        <f>SUM(O154:Q154)</f>
        <v>0</v>
      </c>
      <c r="O154" s="36"/>
      <c r="P154" s="251" t="s">
        <v>121</v>
      </c>
      <c r="Q154" s="251"/>
      <c r="R154" s="28" t="s">
        <v>22</v>
      </c>
    </row>
    <row r="155" spans="1:21" ht="409.6" outlineLevel="1" x14ac:dyDescent="0.3">
      <c r="A155" s="23" t="s">
        <v>278</v>
      </c>
      <c r="B155" s="29" t="s">
        <v>276</v>
      </c>
      <c r="C155" s="27"/>
      <c r="D155" s="27">
        <v>2015</v>
      </c>
      <c r="E155" s="44">
        <f>F155+G155+H155</f>
        <v>7330</v>
      </c>
      <c r="F155" s="45">
        <f>F156+F157</f>
        <v>0</v>
      </c>
      <c r="G155" s="45">
        <f>G156+G157</f>
        <v>0</v>
      </c>
      <c r="H155" s="45">
        <f>H156+H157</f>
        <v>7330</v>
      </c>
      <c r="I155" s="28"/>
      <c r="J155" s="23" t="s">
        <v>278</v>
      </c>
      <c r="K155" s="29" t="s">
        <v>276</v>
      </c>
      <c r="L155" s="27"/>
      <c r="M155" s="27">
        <v>2015</v>
      </c>
      <c r="N155" s="44">
        <f>O155+P155+Q155</f>
        <v>7330</v>
      </c>
      <c r="O155" s="45">
        <f>O156+O157</f>
        <v>0</v>
      </c>
      <c r="P155" s="45">
        <f>P156+P157</f>
        <v>0</v>
      </c>
      <c r="Q155" s="45">
        <f>Q156+Q157</f>
        <v>7330</v>
      </c>
      <c r="R155" s="28"/>
    </row>
    <row r="156" spans="1:21" ht="76.45" outlineLevel="2" x14ac:dyDescent="0.3">
      <c r="A156" s="32" t="s">
        <v>279</v>
      </c>
      <c r="B156" s="29" t="s">
        <v>151</v>
      </c>
      <c r="C156" s="27" t="s">
        <v>10</v>
      </c>
      <c r="D156" s="27">
        <v>2015</v>
      </c>
      <c r="E156" s="30">
        <f>SUM(F156:H156)</f>
        <v>750</v>
      </c>
      <c r="F156" s="33"/>
      <c r="G156" s="30"/>
      <c r="H156" s="30">
        <v>750</v>
      </c>
      <c r="I156" s="28" t="s">
        <v>266</v>
      </c>
      <c r="J156" s="32" t="s">
        <v>279</v>
      </c>
      <c r="K156" s="29" t="s">
        <v>151</v>
      </c>
      <c r="L156" s="27" t="s">
        <v>10</v>
      </c>
      <c r="M156" s="27">
        <v>2015</v>
      </c>
      <c r="N156" s="30">
        <f>SUM(O156:Q156)</f>
        <v>750</v>
      </c>
      <c r="O156" s="33"/>
      <c r="P156" s="30"/>
      <c r="Q156" s="30">
        <v>750</v>
      </c>
      <c r="R156" s="28" t="s">
        <v>266</v>
      </c>
    </row>
    <row r="157" spans="1:21" ht="76.45" outlineLevel="2" x14ac:dyDescent="0.3">
      <c r="A157" s="32" t="s">
        <v>280</v>
      </c>
      <c r="B157" s="29" t="s">
        <v>153</v>
      </c>
      <c r="C157" s="27" t="s">
        <v>10</v>
      </c>
      <c r="D157" s="27">
        <v>2015</v>
      </c>
      <c r="E157" s="30">
        <f>SUM(F157:H157)</f>
        <v>6580</v>
      </c>
      <c r="F157" s="33"/>
      <c r="G157" s="30"/>
      <c r="H157" s="30">
        <v>6580</v>
      </c>
      <c r="I157" s="28" t="s">
        <v>264</v>
      </c>
      <c r="J157" s="32" t="s">
        <v>280</v>
      </c>
      <c r="K157" s="29" t="s">
        <v>153</v>
      </c>
      <c r="L157" s="27" t="s">
        <v>10</v>
      </c>
      <c r="M157" s="27">
        <v>2015</v>
      </c>
      <c r="N157" s="30">
        <f>SUM(O157:Q157)</f>
        <v>6580</v>
      </c>
      <c r="O157" s="33"/>
      <c r="P157" s="30"/>
      <c r="Q157" s="30">
        <v>6580</v>
      </c>
      <c r="R157" s="28" t="s">
        <v>264</v>
      </c>
    </row>
    <row r="158" spans="1:21" ht="372.2" outlineLevel="1" x14ac:dyDescent="0.3">
      <c r="A158" s="23" t="s">
        <v>281</v>
      </c>
      <c r="B158" s="29" t="s">
        <v>282</v>
      </c>
      <c r="C158" s="27" t="s">
        <v>10</v>
      </c>
      <c r="D158" s="27">
        <v>2015</v>
      </c>
      <c r="E158" s="33">
        <f>F158+G158+H158</f>
        <v>50530</v>
      </c>
      <c r="F158" s="33">
        <f>F159+F160+F161</f>
        <v>0</v>
      </c>
      <c r="G158" s="33">
        <f>G159+G160+G161</f>
        <v>0</v>
      </c>
      <c r="H158" s="33">
        <f>H159+H160+H161</f>
        <v>50530</v>
      </c>
      <c r="I158" s="28"/>
      <c r="J158" s="23" t="s">
        <v>281</v>
      </c>
      <c r="K158" s="29" t="s">
        <v>282</v>
      </c>
      <c r="L158" s="27" t="s">
        <v>10</v>
      </c>
      <c r="M158" s="27">
        <v>2015</v>
      </c>
      <c r="N158" s="33">
        <f>O158+P158+Q158</f>
        <v>50530</v>
      </c>
      <c r="O158" s="33">
        <f>O159+O160+O161</f>
        <v>0</v>
      </c>
      <c r="P158" s="33">
        <f>P159+P160+P161</f>
        <v>0</v>
      </c>
      <c r="Q158" s="33">
        <f>Q159+Q160+Q161</f>
        <v>50530</v>
      </c>
      <c r="R158" s="28"/>
    </row>
    <row r="159" spans="1:21" ht="76.45" outlineLevel="2" x14ac:dyDescent="0.3">
      <c r="A159" s="32" t="s">
        <v>283</v>
      </c>
      <c r="B159" s="29" t="s">
        <v>153</v>
      </c>
      <c r="C159" s="27" t="s">
        <v>10</v>
      </c>
      <c r="D159" s="27">
        <v>2015</v>
      </c>
      <c r="E159" s="30">
        <f>SUM(F159:H159)</f>
        <v>48900</v>
      </c>
      <c r="F159" s="30"/>
      <c r="G159" s="30"/>
      <c r="H159" s="30">
        <v>48900</v>
      </c>
      <c r="I159" s="28" t="s">
        <v>264</v>
      </c>
      <c r="J159" s="32" t="s">
        <v>283</v>
      </c>
      <c r="K159" s="29" t="s">
        <v>153</v>
      </c>
      <c r="L159" s="27" t="s">
        <v>10</v>
      </c>
      <c r="M159" s="27">
        <v>2015</v>
      </c>
      <c r="N159" s="30">
        <f>SUM(O159:Q159)</f>
        <v>48900</v>
      </c>
      <c r="O159" s="30"/>
      <c r="P159" s="30"/>
      <c r="Q159" s="30">
        <v>48900</v>
      </c>
      <c r="R159" s="28" t="s">
        <v>264</v>
      </c>
    </row>
    <row r="160" spans="1:21" ht="76.45" outlineLevel="2" x14ac:dyDescent="0.3">
      <c r="A160" s="32" t="s">
        <v>284</v>
      </c>
      <c r="B160" s="29" t="s">
        <v>142</v>
      </c>
      <c r="C160" s="27" t="s">
        <v>10</v>
      </c>
      <c r="D160" s="27">
        <v>2015</v>
      </c>
      <c r="E160" s="30">
        <f>SUM(F160:H160)</f>
        <v>330</v>
      </c>
      <c r="F160" s="33"/>
      <c r="G160" s="33"/>
      <c r="H160" s="30">
        <v>330</v>
      </c>
      <c r="I160" s="28" t="s">
        <v>265</v>
      </c>
      <c r="J160" s="32" t="s">
        <v>284</v>
      </c>
      <c r="K160" s="29" t="s">
        <v>142</v>
      </c>
      <c r="L160" s="27" t="s">
        <v>10</v>
      </c>
      <c r="M160" s="27">
        <v>2015</v>
      </c>
      <c r="N160" s="30">
        <f>SUM(O160:Q160)</f>
        <v>330</v>
      </c>
      <c r="O160" s="33"/>
      <c r="P160" s="33"/>
      <c r="Q160" s="30">
        <v>330</v>
      </c>
      <c r="R160" s="28" t="s">
        <v>265</v>
      </c>
    </row>
    <row r="161" spans="1:21" ht="76.45" outlineLevel="2" x14ac:dyDescent="0.3">
      <c r="A161" s="32" t="s">
        <v>285</v>
      </c>
      <c r="B161" s="29" t="s">
        <v>151</v>
      </c>
      <c r="C161" s="27" t="s">
        <v>10</v>
      </c>
      <c r="D161" s="27">
        <v>2015</v>
      </c>
      <c r="E161" s="30">
        <f>SUM(F161:H161)</f>
        <v>1300</v>
      </c>
      <c r="F161" s="33"/>
      <c r="G161" s="33"/>
      <c r="H161" s="30">
        <v>1300</v>
      </c>
      <c r="I161" s="28" t="s">
        <v>266</v>
      </c>
      <c r="J161" s="32" t="s">
        <v>285</v>
      </c>
      <c r="K161" s="29" t="s">
        <v>151</v>
      </c>
      <c r="L161" s="27" t="s">
        <v>10</v>
      </c>
      <c r="M161" s="27">
        <v>2015</v>
      </c>
      <c r="N161" s="30">
        <f>SUM(O161:Q161)</f>
        <v>1300</v>
      </c>
      <c r="O161" s="33"/>
      <c r="P161" s="33"/>
      <c r="Q161" s="30">
        <v>1300</v>
      </c>
      <c r="R161" s="28" t="s">
        <v>266</v>
      </c>
    </row>
    <row r="162" spans="1:21" ht="155.1" outlineLevel="1" x14ac:dyDescent="0.3">
      <c r="A162" s="252" t="s">
        <v>286</v>
      </c>
      <c r="B162" s="226" t="s">
        <v>287</v>
      </c>
      <c r="C162" s="27" t="s">
        <v>10</v>
      </c>
      <c r="D162" s="27">
        <v>2015</v>
      </c>
      <c r="E162" s="33">
        <f>F162+G162+H162</f>
        <v>137916.70000000001</v>
      </c>
      <c r="F162" s="33">
        <f>F164+F165+F166</f>
        <v>0</v>
      </c>
      <c r="G162" s="33">
        <f>G164+G165+G166</f>
        <v>0</v>
      </c>
      <c r="H162" s="33">
        <f>H164+H165+H166</f>
        <v>137916.70000000001</v>
      </c>
      <c r="I162" s="28"/>
      <c r="J162" s="23" t="s">
        <v>286</v>
      </c>
      <c r="K162" s="121" t="s">
        <v>287</v>
      </c>
      <c r="L162" s="27" t="s">
        <v>10</v>
      </c>
      <c r="M162" s="27">
        <v>2015</v>
      </c>
      <c r="N162" s="33">
        <f>O162+P162+Q162</f>
        <v>137916.70000000001</v>
      </c>
      <c r="O162" s="33">
        <f>O164+O165+O166</f>
        <v>0</v>
      </c>
      <c r="P162" s="33">
        <f>P164+P165+P166</f>
        <v>0</v>
      </c>
      <c r="Q162" s="33">
        <f>Q164+Q165+Q166</f>
        <v>137916.70000000001</v>
      </c>
      <c r="R162" s="28"/>
    </row>
    <row r="163" spans="1:21" ht="38.25" outlineLevel="1" x14ac:dyDescent="0.3">
      <c r="A163" s="252"/>
      <c r="B163" s="226"/>
      <c r="C163" s="27" t="s">
        <v>11</v>
      </c>
      <c r="D163" s="27" t="s">
        <v>23</v>
      </c>
      <c r="E163" s="33">
        <f>F163+G163+H163</f>
        <v>1400</v>
      </c>
      <c r="F163" s="33">
        <f>F167</f>
        <v>750</v>
      </c>
      <c r="G163" s="33">
        <f>G167</f>
        <v>0</v>
      </c>
      <c r="H163" s="33">
        <f>H167</f>
        <v>650</v>
      </c>
      <c r="I163" s="49"/>
      <c r="J163" s="23"/>
      <c r="K163" s="121"/>
      <c r="L163" s="27" t="s">
        <v>11</v>
      </c>
      <c r="M163" s="27" t="s">
        <v>23</v>
      </c>
      <c r="N163" s="33">
        <f>O163+P163+Q163</f>
        <v>1400</v>
      </c>
      <c r="O163" s="33">
        <f>O167</f>
        <v>750</v>
      </c>
      <c r="P163" s="33">
        <f>P167</f>
        <v>0</v>
      </c>
      <c r="Q163" s="33">
        <f>Q167</f>
        <v>650</v>
      </c>
      <c r="R163" s="49"/>
    </row>
    <row r="164" spans="1:21" ht="76.45" outlineLevel="2" x14ac:dyDescent="0.3">
      <c r="A164" s="32" t="s">
        <v>288</v>
      </c>
      <c r="B164" s="29" t="s">
        <v>153</v>
      </c>
      <c r="C164" s="27" t="s">
        <v>10</v>
      </c>
      <c r="D164" s="27">
        <v>2015</v>
      </c>
      <c r="E164" s="30">
        <f>SUM(F164:H164)</f>
        <v>135286.70000000001</v>
      </c>
      <c r="F164" s="33"/>
      <c r="G164" s="33"/>
      <c r="H164" s="30">
        <v>135286.70000000001</v>
      </c>
      <c r="I164" s="28" t="s">
        <v>264</v>
      </c>
      <c r="J164" s="32" t="s">
        <v>288</v>
      </c>
      <c r="K164" s="29" t="s">
        <v>153</v>
      </c>
      <c r="L164" s="27" t="s">
        <v>10</v>
      </c>
      <c r="M164" s="27">
        <v>2015</v>
      </c>
      <c r="N164" s="30">
        <f>SUM(O164:Q164)</f>
        <v>135286.70000000001</v>
      </c>
      <c r="O164" s="33"/>
      <c r="P164" s="33"/>
      <c r="Q164" s="30">
        <v>135286.70000000001</v>
      </c>
      <c r="R164" s="28" t="s">
        <v>264</v>
      </c>
    </row>
    <row r="165" spans="1:21" ht="76.45" outlineLevel="2" x14ac:dyDescent="0.3">
      <c r="A165" s="32" t="s">
        <v>289</v>
      </c>
      <c r="B165" s="29" t="s">
        <v>142</v>
      </c>
      <c r="C165" s="27" t="s">
        <v>10</v>
      </c>
      <c r="D165" s="27">
        <v>2015</v>
      </c>
      <c r="E165" s="30">
        <f>SUM(F165:H165)</f>
        <v>740</v>
      </c>
      <c r="F165" s="30"/>
      <c r="G165" s="33"/>
      <c r="H165" s="30">
        <v>740</v>
      </c>
      <c r="I165" s="28" t="s">
        <v>265</v>
      </c>
      <c r="J165" s="32" t="s">
        <v>289</v>
      </c>
      <c r="K165" s="29" t="s">
        <v>142</v>
      </c>
      <c r="L165" s="27" t="s">
        <v>10</v>
      </c>
      <c r="M165" s="27">
        <v>2015</v>
      </c>
      <c r="N165" s="30">
        <f>SUM(O165:Q165)</f>
        <v>740</v>
      </c>
      <c r="O165" s="30"/>
      <c r="P165" s="33"/>
      <c r="Q165" s="30">
        <v>740</v>
      </c>
      <c r="R165" s="28" t="s">
        <v>265</v>
      </c>
    </row>
    <row r="166" spans="1:21" ht="76.45" outlineLevel="2" x14ac:dyDescent="0.3">
      <c r="A166" s="241" t="s">
        <v>290</v>
      </c>
      <c r="B166" s="226" t="s">
        <v>151</v>
      </c>
      <c r="C166" s="27" t="s">
        <v>10</v>
      </c>
      <c r="D166" s="27" t="s">
        <v>23</v>
      </c>
      <c r="E166" s="30">
        <f>SUM(F166:H166)</f>
        <v>1890</v>
      </c>
      <c r="F166" s="33"/>
      <c r="G166" s="33"/>
      <c r="H166" s="30">
        <v>1890</v>
      </c>
      <c r="I166" s="248" t="s">
        <v>266</v>
      </c>
      <c r="J166" s="71" t="s">
        <v>290</v>
      </c>
      <c r="K166" s="121" t="s">
        <v>151</v>
      </c>
      <c r="L166" s="27" t="s">
        <v>10</v>
      </c>
      <c r="M166" s="27" t="s">
        <v>23</v>
      </c>
      <c r="N166" s="30">
        <f>SUM(O166:Q166)</f>
        <v>1890</v>
      </c>
      <c r="O166" s="33"/>
      <c r="P166" s="33"/>
      <c r="Q166" s="30">
        <v>1890</v>
      </c>
      <c r="R166" s="48" t="s">
        <v>266</v>
      </c>
    </row>
    <row r="167" spans="1:21" ht="38.25" outlineLevel="2" x14ac:dyDescent="0.3">
      <c r="A167" s="241"/>
      <c r="B167" s="226"/>
      <c r="C167" s="27" t="s">
        <v>11</v>
      </c>
      <c r="D167" s="27"/>
      <c r="E167" s="30">
        <f>SUM(F167:H167)</f>
        <v>1400</v>
      </c>
      <c r="F167" s="30">
        <v>750</v>
      </c>
      <c r="G167" s="33"/>
      <c r="H167" s="30">
        <v>650</v>
      </c>
      <c r="I167" s="248"/>
      <c r="J167" s="122"/>
      <c r="K167" s="121"/>
      <c r="L167" s="27" t="s">
        <v>11</v>
      </c>
      <c r="M167" s="27"/>
      <c r="N167" s="30">
        <f>SUM(O167:Q167)</f>
        <v>1400</v>
      </c>
      <c r="O167" s="30">
        <v>750</v>
      </c>
      <c r="P167" s="33"/>
      <c r="Q167" s="30">
        <v>650</v>
      </c>
      <c r="R167" s="48"/>
    </row>
    <row r="168" spans="1:21" ht="124.1" outlineLevel="1" x14ac:dyDescent="0.3">
      <c r="A168" s="23" t="s">
        <v>291</v>
      </c>
      <c r="B168" s="29" t="s">
        <v>308</v>
      </c>
      <c r="C168" s="27" t="s">
        <v>10</v>
      </c>
      <c r="D168" s="27">
        <v>2015</v>
      </c>
      <c r="E168" s="33">
        <f>F168+G168+H168</f>
        <v>4910</v>
      </c>
      <c r="F168" s="33">
        <f>F169+F170</f>
        <v>0</v>
      </c>
      <c r="G168" s="33">
        <f>G169+G170</f>
        <v>0</v>
      </c>
      <c r="H168" s="33">
        <f>H169+H170</f>
        <v>4910</v>
      </c>
      <c r="I168" s="28"/>
      <c r="J168" s="23" t="s">
        <v>291</v>
      </c>
      <c r="K168" s="29" t="s">
        <v>308</v>
      </c>
      <c r="L168" s="27" t="s">
        <v>10</v>
      </c>
      <c r="M168" s="27">
        <v>2015</v>
      </c>
      <c r="N168" s="33">
        <f>O168+P168+Q168</f>
        <v>4910</v>
      </c>
      <c r="O168" s="33">
        <f>O169+O170</f>
        <v>0</v>
      </c>
      <c r="P168" s="33">
        <f>P169+P170</f>
        <v>0</v>
      </c>
      <c r="Q168" s="33">
        <f>Q169+Q170</f>
        <v>4910</v>
      </c>
      <c r="R168" s="28"/>
    </row>
    <row r="169" spans="1:21" ht="76.45" outlineLevel="2" x14ac:dyDescent="0.3">
      <c r="A169" s="32" t="s">
        <v>292</v>
      </c>
      <c r="B169" s="29" t="s">
        <v>153</v>
      </c>
      <c r="C169" s="27" t="s">
        <v>10</v>
      </c>
      <c r="D169" s="27">
        <v>2015</v>
      </c>
      <c r="E169" s="30">
        <f t="shared" ref="E169:E177" si="11">SUM(F169:H169)</f>
        <v>4610</v>
      </c>
      <c r="F169" s="33"/>
      <c r="G169" s="33"/>
      <c r="H169" s="30">
        <v>4610</v>
      </c>
      <c r="I169" s="28" t="s">
        <v>264</v>
      </c>
      <c r="J169" s="32" t="s">
        <v>292</v>
      </c>
      <c r="K169" s="29" t="s">
        <v>153</v>
      </c>
      <c r="L169" s="27" t="s">
        <v>10</v>
      </c>
      <c r="M169" s="27">
        <v>2015</v>
      </c>
      <c r="N169" s="30">
        <f t="shared" ref="N169:N177" si="12">SUM(O169:Q169)</f>
        <v>4610</v>
      </c>
      <c r="O169" s="33"/>
      <c r="P169" s="33"/>
      <c r="Q169" s="30">
        <v>4610</v>
      </c>
      <c r="R169" s="28" t="s">
        <v>264</v>
      </c>
    </row>
    <row r="170" spans="1:21" ht="76.45" outlineLevel="2" x14ac:dyDescent="0.3">
      <c r="A170" s="32" t="s">
        <v>293</v>
      </c>
      <c r="B170" s="29" t="s">
        <v>142</v>
      </c>
      <c r="C170" s="27" t="s">
        <v>10</v>
      </c>
      <c r="D170" s="27">
        <v>2015</v>
      </c>
      <c r="E170" s="30">
        <f t="shared" si="11"/>
        <v>300</v>
      </c>
      <c r="F170" s="33"/>
      <c r="G170" s="33"/>
      <c r="H170" s="30">
        <v>300</v>
      </c>
      <c r="I170" s="28" t="s">
        <v>265</v>
      </c>
      <c r="J170" s="32" t="s">
        <v>293</v>
      </c>
      <c r="K170" s="29" t="s">
        <v>142</v>
      </c>
      <c r="L170" s="27" t="s">
        <v>10</v>
      </c>
      <c r="M170" s="27">
        <v>2015</v>
      </c>
      <c r="N170" s="30">
        <f t="shared" si="12"/>
        <v>300</v>
      </c>
      <c r="O170" s="33"/>
      <c r="P170" s="33"/>
      <c r="Q170" s="30">
        <v>300</v>
      </c>
      <c r="R170" s="28" t="s">
        <v>265</v>
      </c>
    </row>
    <row r="171" spans="1:21" ht="41.95" customHeight="1" outlineLevel="1" x14ac:dyDescent="0.3">
      <c r="A171" s="23" t="s">
        <v>295</v>
      </c>
      <c r="B171" s="29" t="s">
        <v>311</v>
      </c>
      <c r="C171" s="27" t="s">
        <v>332</v>
      </c>
      <c r="D171" s="27" t="s">
        <v>119</v>
      </c>
      <c r="E171" s="33">
        <f t="shared" si="11"/>
        <v>1533</v>
      </c>
      <c r="F171" s="33">
        <f>SUM(F172:F175)</f>
        <v>0</v>
      </c>
      <c r="G171" s="33">
        <f>SUM(G172:G175)</f>
        <v>473</v>
      </c>
      <c r="H171" s="33">
        <f>SUM(H172:H175)</f>
        <v>1060</v>
      </c>
      <c r="I171" s="50"/>
      <c r="J171" s="23" t="s">
        <v>295</v>
      </c>
      <c r="K171" s="29" t="s">
        <v>311</v>
      </c>
      <c r="L171" s="27" t="s">
        <v>10</v>
      </c>
      <c r="M171" s="27" t="s">
        <v>119</v>
      </c>
      <c r="N171" s="33">
        <f t="shared" si="12"/>
        <v>1533</v>
      </c>
      <c r="O171" s="33">
        <f>SUM(O172:O175)</f>
        <v>0</v>
      </c>
      <c r="P171" s="33">
        <f>SUM(P172:P175)</f>
        <v>473</v>
      </c>
      <c r="Q171" s="33">
        <f>SUM(Q172:Q175)</f>
        <v>1060</v>
      </c>
      <c r="R171" s="50"/>
      <c r="S171" s="174">
        <f>N171-E171</f>
        <v>0</v>
      </c>
      <c r="T171" s="174">
        <f t="shared" ref="T171:T176" si="13">O171-F171</f>
        <v>0</v>
      </c>
      <c r="U171" s="167">
        <f t="shared" ref="U171:U176" si="14">P171-G171</f>
        <v>0</v>
      </c>
    </row>
    <row r="172" spans="1:21" ht="76.45" outlineLevel="2" x14ac:dyDescent="0.3">
      <c r="A172" s="32" t="s">
        <v>294</v>
      </c>
      <c r="B172" s="29" t="s">
        <v>309</v>
      </c>
      <c r="C172" s="27" t="s">
        <v>10</v>
      </c>
      <c r="D172" s="27">
        <v>2015</v>
      </c>
      <c r="E172" s="30">
        <f t="shared" si="11"/>
        <v>500</v>
      </c>
      <c r="F172" s="33"/>
      <c r="G172" s="33"/>
      <c r="H172" s="30">
        <v>500</v>
      </c>
      <c r="I172" s="28" t="s">
        <v>264</v>
      </c>
      <c r="J172" s="32" t="s">
        <v>294</v>
      </c>
      <c r="K172" s="29" t="s">
        <v>309</v>
      </c>
      <c r="L172" s="27" t="s">
        <v>10</v>
      </c>
      <c r="M172" s="27">
        <v>2015</v>
      </c>
      <c r="N172" s="30">
        <f t="shared" si="12"/>
        <v>500</v>
      </c>
      <c r="O172" s="33"/>
      <c r="P172" s="33"/>
      <c r="Q172" s="30">
        <v>500</v>
      </c>
      <c r="R172" s="28" t="s">
        <v>264</v>
      </c>
      <c r="T172" s="174">
        <f t="shared" si="13"/>
        <v>0</v>
      </c>
      <c r="U172" s="167">
        <f t="shared" si="14"/>
        <v>0</v>
      </c>
    </row>
    <row r="173" spans="1:21" ht="76.45" outlineLevel="2" x14ac:dyDescent="0.3">
      <c r="A173" s="32" t="s">
        <v>296</v>
      </c>
      <c r="B173" s="29" t="s">
        <v>142</v>
      </c>
      <c r="C173" s="27" t="s">
        <v>10</v>
      </c>
      <c r="D173" s="27">
        <v>2015</v>
      </c>
      <c r="E173" s="30">
        <f t="shared" si="11"/>
        <v>300</v>
      </c>
      <c r="F173" s="33"/>
      <c r="G173" s="33"/>
      <c r="H173" s="30">
        <v>300</v>
      </c>
      <c r="I173" s="28" t="s">
        <v>265</v>
      </c>
      <c r="J173" s="32" t="s">
        <v>296</v>
      </c>
      <c r="K173" s="29" t="s">
        <v>142</v>
      </c>
      <c r="L173" s="27" t="s">
        <v>10</v>
      </c>
      <c r="M173" s="27">
        <v>2015</v>
      </c>
      <c r="N173" s="30">
        <f t="shared" si="12"/>
        <v>300</v>
      </c>
      <c r="O173" s="33"/>
      <c r="P173" s="33"/>
      <c r="Q173" s="30">
        <v>300</v>
      </c>
      <c r="R173" s="28" t="s">
        <v>265</v>
      </c>
      <c r="T173" s="174">
        <f t="shared" si="13"/>
        <v>0</v>
      </c>
      <c r="U173" s="167">
        <f t="shared" si="14"/>
        <v>0</v>
      </c>
    </row>
    <row r="174" spans="1:21" ht="76.45" outlineLevel="2" x14ac:dyDescent="0.3">
      <c r="A174" s="32" t="s">
        <v>297</v>
      </c>
      <c r="B174" s="29" t="s">
        <v>151</v>
      </c>
      <c r="C174" s="27" t="s">
        <v>10</v>
      </c>
      <c r="D174" s="27">
        <v>2015</v>
      </c>
      <c r="E174" s="30">
        <f t="shared" si="11"/>
        <v>200</v>
      </c>
      <c r="F174" s="33"/>
      <c r="G174" s="33"/>
      <c r="H174" s="30">
        <v>200</v>
      </c>
      <c r="I174" s="28" t="s">
        <v>266</v>
      </c>
      <c r="J174" s="32" t="s">
        <v>297</v>
      </c>
      <c r="K174" s="29" t="s">
        <v>151</v>
      </c>
      <c r="L174" s="27" t="s">
        <v>10</v>
      </c>
      <c r="M174" s="27">
        <v>2015</v>
      </c>
      <c r="N174" s="30">
        <f t="shared" si="12"/>
        <v>200</v>
      </c>
      <c r="O174" s="33"/>
      <c r="P174" s="33"/>
      <c r="Q174" s="30">
        <v>200</v>
      </c>
      <c r="R174" s="28" t="s">
        <v>266</v>
      </c>
      <c r="T174" s="174">
        <f t="shared" si="13"/>
        <v>0</v>
      </c>
      <c r="U174" s="167">
        <f t="shared" si="14"/>
        <v>0</v>
      </c>
    </row>
    <row r="175" spans="1:21" ht="93.05" outlineLevel="2" x14ac:dyDescent="0.3">
      <c r="A175" s="32" t="s">
        <v>298</v>
      </c>
      <c r="B175" s="29" t="s">
        <v>262</v>
      </c>
      <c r="C175" s="27" t="s">
        <v>10</v>
      </c>
      <c r="D175" s="27" t="s">
        <v>119</v>
      </c>
      <c r="E175" s="30">
        <f t="shared" si="11"/>
        <v>533</v>
      </c>
      <c r="F175" s="33">
        <f>SUM(F176:F177)</f>
        <v>0</v>
      </c>
      <c r="G175" s="33">
        <f>SUM(G176:G177)</f>
        <v>473</v>
      </c>
      <c r="H175" s="33">
        <f>SUM(H176:H177)</f>
        <v>60</v>
      </c>
      <c r="I175" s="28"/>
      <c r="J175" s="32" t="s">
        <v>298</v>
      </c>
      <c r="K175" s="29" t="s">
        <v>262</v>
      </c>
      <c r="L175" s="27" t="s">
        <v>10</v>
      </c>
      <c r="M175" s="27" t="s">
        <v>119</v>
      </c>
      <c r="N175" s="30">
        <f t="shared" si="12"/>
        <v>533</v>
      </c>
      <c r="O175" s="33">
        <f>SUM(O176:O177)</f>
        <v>0</v>
      </c>
      <c r="P175" s="33">
        <f>SUM(P176:P177)</f>
        <v>473</v>
      </c>
      <c r="Q175" s="33">
        <f>SUM(Q176:Q177)</f>
        <v>60</v>
      </c>
      <c r="R175" s="28"/>
      <c r="T175" s="174">
        <f t="shared" si="13"/>
        <v>0</v>
      </c>
      <c r="U175" s="167">
        <f t="shared" si="14"/>
        <v>0</v>
      </c>
    </row>
    <row r="176" spans="1:21" ht="14.3" customHeight="1" outlineLevel="2" x14ac:dyDescent="0.3">
      <c r="A176" s="46" t="s">
        <v>299</v>
      </c>
      <c r="B176" s="51" t="s">
        <v>122</v>
      </c>
      <c r="C176" s="27" t="s">
        <v>10</v>
      </c>
      <c r="D176" s="27" t="s">
        <v>119</v>
      </c>
      <c r="E176" s="30">
        <f t="shared" si="11"/>
        <v>80</v>
      </c>
      <c r="F176" s="33"/>
      <c r="G176" s="30">
        <v>20</v>
      </c>
      <c r="H176" s="30">
        <v>60</v>
      </c>
      <c r="I176" s="28" t="s">
        <v>267</v>
      </c>
      <c r="J176" s="46" t="s">
        <v>299</v>
      </c>
      <c r="K176" s="51" t="s">
        <v>122</v>
      </c>
      <c r="L176" s="27" t="s">
        <v>10</v>
      </c>
      <c r="M176" s="27" t="s">
        <v>119</v>
      </c>
      <c r="N176" s="30">
        <f t="shared" si="12"/>
        <v>80</v>
      </c>
      <c r="O176" s="33"/>
      <c r="P176" s="30">
        <v>20</v>
      </c>
      <c r="Q176" s="30">
        <v>60</v>
      </c>
      <c r="R176" s="28" t="s">
        <v>267</v>
      </c>
      <c r="T176" s="174">
        <f t="shared" si="13"/>
        <v>0</v>
      </c>
      <c r="U176" s="167">
        <f t="shared" si="14"/>
        <v>0</v>
      </c>
    </row>
    <row r="177" spans="1:21" ht="30.75" customHeight="1" outlineLevel="2" x14ac:dyDescent="0.3">
      <c r="A177" s="46" t="s">
        <v>300</v>
      </c>
      <c r="B177" s="52" t="s">
        <v>116</v>
      </c>
      <c r="C177" s="27" t="s">
        <v>332</v>
      </c>
      <c r="D177" s="27">
        <v>2014</v>
      </c>
      <c r="E177" s="30">
        <f t="shared" si="11"/>
        <v>453</v>
      </c>
      <c r="F177" s="33"/>
      <c r="G177" s="125">
        <v>453</v>
      </c>
      <c r="H177" s="30"/>
      <c r="I177" s="28" t="s">
        <v>267</v>
      </c>
      <c r="J177" s="46" t="s">
        <v>300</v>
      </c>
      <c r="K177" s="52" t="s">
        <v>116</v>
      </c>
      <c r="L177" s="27" t="s">
        <v>10</v>
      </c>
      <c r="M177" s="27">
        <v>2014</v>
      </c>
      <c r="N177" s="125">
        <f t="shared" si="12"/>
        <v>453</v>
      </c>
      <c r="O177" s="33"/>
      <c r="P177" s="125">
        <v>453</v>
      </c>
      <c r="Q177" s="30"/>
      <c r="R177" s="28" t="s">
        <v>267</v>
      </c>
      <c r="S177" s="174">
        <f>N177-E177</f>
        <v>0</v>
      </c>
      <c r="T177" s="174">
        <f>O177-F177</f>
        <v>0</v>
      </c>
      <c r="U177" s="167">
        <f>P177-G177</f>
        <v>0</v>
      </c>
    </row>
    <row r="178" spans="1:21" ht="108.55" outlineLevel="1" x14ac:dyDescent="0.3">
      <c r="A178" s="23" t="s">
        <v>301</v>
      </c>
      <c r="B178" s="29" t="s">
        <v>310</v>
      </c>
      <c r="C178" s="27" t="s">
        <v>10</v>
      </c>
      <c r="D178" s="27">
        <v>2014</v>
      </c>
      <c r="E178" s="33">
        <f>F178+G178+H178</f>
        <v>10000</v>
      </c>
      <c r="F178" s="33">
        <f>F179</f>
        <v>0</v>
      </c>
      <c r="G178" s="33">
        <f>G179</f>
        <v>10000</v>
      </c>
      <c r="H178" s="33">
        <f>H179</f>
        <v>0</v>
      </c>
      <c r="I178" s="28"/>
      <c r="J178" s="23" t="s">
        <v>301</v>
      </c>
      <c r="K178" s="29" t="s">
        <v>310</v>
      </c>
      <c r="L178" s="27" t="s">
        <v>10</v>
      </c>
      <c r="M178" s="27">
        <v>2014</v>
      </c>
      <c r="N178" s="33">
        <f>O178+P178+Q178</f>
        <v>10000</v>
      </c>
      <c r="O178" s="33">
        <f>O179</f>
        <v>0</v>
      </c>
      <c r="P178" s="33">
        <f>P179</f>
        <v>10000</v>
      </c>
      <c r="Q178" s="33">
        <f>Q179</f>
        <v>0</v>
      </c>
      <c r="R178" s="28"/>
    </row>
    <row r="179" spans="1:21" ht="25.5" outlineLevel="2" x14ac:dyDescent="0.3">
      <c r="A179" s="46" t="s">
        <v>302</v>
      </c>
      <c r="B179" s="53" t="s">
        <v>309</v>
      </c>
      <c r="C179" s="27"/>
      <c r="D179" s="27"/>
      <c r="E179" s="33">
        <f t="shared" ref="E179:E184" si="15">F179+G179+H179</f>
        <v>10000</v>
      </c>
      <c r="F179" s="33">
        <f>SUM(F180:F184)</f>
        <v>0</v>
      </c>
      <c r="G179" s="33">
        <f>SUM(G180:G184)</f>
        <v>10000</v>
      </c>
      <c r="H179" s="33">
        <f>SUM(H180:H184)</f>
        <v>0</v>
      </c>
      <c r="I179" s="28"/>
      <c r="J179" s="32" t="s">
        <v>302</v>
      </c>
      <c r="K179" s="53" t="s">
        <v>309</v>
      </c>
      <c r="L179" s="27"/>
      <c r="M179" s="27"/>
      <c r="N179" s="33">
        <f t="shared" ref="N179:N184" si="16">O179+P179+Q179</f>
        <v>10000</v>
      </c>
      <c r="O179" s="33">
        <f>SUM(O180:O184)</f>
        <v>0</v>
      </c>
      <c r="P179" s="33">
        <f>SUM(P180:P184)</f>
        <v>10000</v>
      </c>
      <c r="Q179" s="33">
        <f>SUM(Q180:Q184)</f>
        <v>0</v>
      </c>
      <c r="R179" s="28"/>
    </row>
    <row r="180" spans="1:21" ht="76.45" outlineLevel="2" x14ac:dyDescent="0.3">
      <c r="A180" s="46" t="s">
        <v>303</v>
      </c>
      <c r="B180" s="54" t="s">
        <v>78</v>
      </c>
      <c r="C180" s="27" t="s">
        <v>10</v>
      </c>
      <c r="D180" s="27">
        <v>2014</v>
      </c>
      <c r="E180" s="30">
        <f t="shared" si="15"/>
        <v>2000</v>
      </c>
      <c r="F180" s="33"/>
      <c r="G180" s="30">
        <v>2000</v>
      </c>
      <c r="H180" s="33"/>
      <c r="I180" s="28" t="s">
        <v>264</v>
      </c>
      <c r="J180" s="46" t="s">
        <v>303</v>
      </c>
      <c r="K180" s="54" t="s">
        <v>78</v>
      </c>
      <c r="L180" s="27" t="s">
        <v>10</v>
      </c>
      <c r="M180" s="27">
        <v>2014</v>
      </c>
      <c r="N180" s="30">
        <f t="shared" si="16"/>
        <v>2000</v>
      </c>
      <c r="O180" s="33"/>
      <c r="P180" s="30">
        <v>2000</v>
      </c>
      <c r="Q180" s="33"/>
      <c r="R180" s="28" t="s">
        <v>264</v>
      </c>
    </row>
    <row r="181" spans="1:21" ht="76.45" outlineLevel="2" x14ac:dyDescent="0.3">
      <c r="A181" s="46" t="s">
        <v>304</v>
      </c>
      <c r="B181" s="54" t="s">
        <v>86</v>
      </c>
      <c r="C181" s="27" t="s">
        <v>10</v>
      </c>
      <c r="D181" s="27">
        <v>2014</v>
      </c>
      <c r="E181" s="30">
        <f t="shared" si="15"/>
        <v>2000</v>
      </c>
      <c r="F181" s="33"/>
      <c r="G181" s="30">
        <v>2000</v>
      </c>
      <c r="H181" s="33"/>
      <c r="I181" s="28" t="s">
        <v>264</v>
      </c>
      <c r="J181" s="46" t="s">
        <v>304</v>
      </c>
      <c r="K181" s="54" t="s">
        <v>86</v>
      </c>
      <c r="L181" s="27" t="s">
        <v>10</v>
      </c>
      <c r="M181" s="27">
        <v>2014</v>
      </c>
      <c r="N181" s="30">
        <f t="shared" si="16"/>
        <v>2000</v>
      </c>
      <c r="O181" s="33"/>
      <c r="P181" s="30">
        <v>2000</v>
      </c>
      <c r="Q181" s="33"/>
      <c r="R181" s="28" t="s">
        <v>264</v>
      </c>
    </row>
    <row r="182" spans="1:21" ht="76.45" outlineLevel="2" x14ac:dyDescent="0.3">
      <c r="A182" s="46" t="s">
        <v>305</v>
      </c>
      <c r="B182" s="54" t="s">
        <v>95</v>
      </c>
      <c r="C182" s="27" t="s">
        <v>10</v>
      </c>
      <c r="D182" s="27">
        <v>2014</v>
      </c>
      <c r="E182" s="30">
        <f t="shared" si="15"/>
        <v>2000</v>
      </c>
      <c r="F182" s="33"/>
      <c r="G182" s="30">
        <v>2000</v>
      </c>
      <c r="H182" s="33"/>
      <c r="I182" s="28" t="s">
        <v>264</v>
      </c>
      <c r="J182" s="46" t="s">
        <v>305</v>
      </c>
      <c r="K182" s="54" t="s">
        <v>95</v>
      </c>
      <c r="L182" s="27" t="s">
        <v>10</v>
      </c>
      <c r="M182" s="27">
        <v>2014</v>
      </c>
      <c r="N182" s="30">
        <f t="shared" si="16"/>
        <v>2000</v>
      </c>
      <c r="O182" s="33"/>
      <c r="P182" s="30">
        <v>2000</v>
      </c>
      <c r="Q182" s="33"/>
      <c r="R182" s="28" t="s">
        <v>264</v>
      </c>
    </row>
    <row r="183" spans="1:21" ht="76.45" outlineLevel="2" x14ac:dyDescent="0.3">
      <c r="A183" s="46" t="s">
        <v>306</v>
      </c>
      <c r="B183" s="54" t="s">
        <v>100</v>
      </c>
      <c r="C183" s="27" t="s">
        <v>10</v>
      </c>
      <c r="D183" s="27">
        <v>2014</v>
      </c>
      <c r="E183" s="30">
        <f t="shared" si="15"/>
        <v>2000</v>
      </c>
      <c r="F183" s="33"/>
      <c r="G183" s="30">
        <v>2000</v>
      </c>
      <c r="H183" s="33"/>
      <c r="I183" s="28" t="s">
        <v>264</v>
      </c>
      <c r="J183" s="46" t="s">
        <v>306</v>
      </c>
      <c r="K183" s="54" t="s">
        <v>100</v>
      </c>
      <c r="L183" s="27" t="s">
        <v>10</v>
      </c>
      <c r="M183" s="27">
        <v>2014</v>
      </c>
      <c r="N183" s="30">
        <f t="shared" si="16"/>
        <v>2000</v>
      </c>
      <c r="O183" s="33"/>
      <c r="P183" s="30">
        <v>2000</v>
      </c>
      <c r="Q183" s="33"/>
      <c r="R183" s="28" t="s">
        <v>264</v>
      </c>
    </row>
    <row r="184" spans="1:21" ht="77" outlineLevel="2" thickBot="1" x14ac:dyDescent="0.35">
      <c r="A184" s="55" t="s">
        <v>307</v>
      </c>
      <c r="B184" s="56" t="s">
        <v>103</v>
      </c>
      <c r="C184" s="57" t="s">
        <v>10</v>
      </c>
      <c r="D184" s="57">
        <v>2014</v>
      </c>
      <c r="E184" s="30">
        <f t="shared" si="15"/>
        <v>2000</v>
      </c>
      <c r="F184" s="58"/>
      <c r="G184" s="59">
        <v>2000</v>
      </c>
      <c r="H184" s="58"/>
      <c r="I184" s="60" t="s">
        <v>264</v>
      </c>
      <c r="J184" s="55" t="s">
        <v>307</v>
      </c>
      <c r="K184" s="56" t="s">
        <v>103</v>
      </c>
      <c r="L184" s="57" t="s">
        <v>10</v>
      </c>
      <c r="M184" s="57">
        <v>2014</v>
      </c>
      <c r="N184" s="30">
        <f t="shared" si="16"/>
        <v>2000</v>
      </c>
      <c r="O184" s="58"/>
      <c r="P184" s="59">
        <v>2000</v>
      </c>
      <c r="Q184" s="58"/>
      <c r="R184" s="60" t="s">
        <v>264</v>
      </c>
    </row>
    <row r="185" spans="1:21" s="7" customFormat="1" ht="28.55" hidden="1" customHeight="1" x14ac:dyDescent="0.3">
      <c r="A185" s="93"/>
      <c r="B185" s="224" t="s">
        <v>314</v>
      </c>
      <c r="C185" s="224"/>
      <c r="D185" s="78"/>
      <c r="E185" s="94">
        <f t="shared" ref="E185:E191" si="17">SUM(F185:H185)</f>
        <v>214810.06</v>
      </c>
      <c r="F185" s="94">
        <f>SUM(F186:F187)</f>
        <v>750</v>
      </c>
      <c r="G185" s="94">
        <f>SUM(G186:G187)</f>
        <v>11663.36</v>
      </c>
      <c r="H185" s="94">
        <f>SUM(H186:H187)</f>
        <v>202396.7</v>
      </c>
      <c r="I185" s="80"/>
      <c r="J185" s="93"/>
      <c r="K185" s="119" t="s">
        <v>314</v>
      </c>
      <c r="L185" s="119"/>
      <c r="M185" s="78"/>
      <c r="N185" s="94">
        <f t="shared" ref="N185:N191" si="18">SUM(O185:Q185)</f>
        <v>213650.5</v>
      </c>
      <c r="O185" s="94">
        <f>SUM(O186:O187)</f>
        <v>750</v>
      </c>
      <c r="P185" s="94">
        <f>SUM(P186:P187)</f>
        <v>10503.8</v>
      </c>
      <c r="Q185" s="94">
        <f>SUM(Q186:Q187)</f>
        <v>202396.7</v>
      </c>
      <c r="R185" s="80"/>
    </row>
    <row r="186" spans="1:21" ht="21.75" hidden="1" customHeight="1" x14ac:dyDescent="0.3">
      <c r="A186" s="95"/>
      <c r="B186" s="249" t="s">
        <v>4</v>
      </c>
      <c r="C186" s="249"/>
      <c r="D186" s="34"/>
      <c r="E186" s="42">
        <f t="shared" si="17"/>
        <v>213410.06</v>
      </c>
      <c r="F186" s="42">
        <f>F149+F154+F155+F158+F162+F168+F171+F178</f>
        <v>0</v>
      </c>
      <c r="G186" s="42">
        <f>G149+G155+G158+G162+G168+G171+G178</f>
        <v>11663.36</v>
      </c>
      <c r="H186" s="42">
        <f>H149+H154+H155+H158+H162+H168+H171+H178</f>
        <v>201746.7</v>
      </c>
      <c r="I186" s="35"/>
      <c r="J186" s="95"/>
      <c r="K186" s="120" t="s">
        <v>4</v>
      </c>
      <c r="L186" s="120"/>
      <c r="M186" s="34"/>
      <c r="N186" s="42">
        <f t="shared" si="18"/>
        <v>212250.5</v>
      </c>
      <c r="O186" s="42">
        <f>O149+O154+O155+O158+O162+O168+O171+O178</f>
        <v>0</v>
      </c>
      <c r="P186" s="42">
        <f>P149+P155+P158+P162+P168+P171+P178</f>
        <v>10503.8</v>
      </c>
      <c r="Q186" s="42">
        <f>Q149+Q154+Q155+Q158+Q162+Q168+Q171+Q178</f>
        <v>201746.7</v>
      </c>
      <c r="R186" s="35"/>
    </row>
    <row r="187" spans="1:21" ht="27" hidden="1" customHeight="1" thickBot="1" x14ac:dyDescent="0.35">
      <c r="A187" s="9"/>
      <c r="B187" s="250" t="s">
        <v>11</v>
      </c>
      <c r="C187" s="250"/>
      <c r="D187" s="190"/>
      <c r="E187" s="191">
        <f t="shared" si="17"/>
        <v>1400</v>
      </c>
      <c r="F187" s="191">
        <f>F163</f>
        <v>750</v>
      </c>
      <c r="G187" s="191">
        <f>G163</f>
        <v>0</v>
      </c>
      <c r="H187" s="191">
        <f>H163</f>
        <v>650</v>
      </c>
      <c r="I187" s="192"/>
      <c r="J187" s="193"/>
      <c r="K187" s="189" t="s">
        <v>11</v>
      </c>
      <c r="L187" s="189"/>
      <c r="M187" s="190"/>
      <c r="N187" s="191">
        <f t="shared" si="18"/>
        <v>1400</v>
      </c>
      <c r="O187" s="191">
        <f>O163</f>
        <v>750</v>
      </c>
      <c r="P187" s="191">
        <f>P163</f>
        <v>0</v>
      </c>
      <c r="Q187" s="191">
        <f>Q163</f>
        <v>650</v>
      </c>
      <c r="R187" s="192"/>
    </row>
    <row r="188" spans="1:21" s="8" customFormat="1" ht="23.3" customHeight="1" x14ac:dyDescent="0.3">
      <c r="A188" s="187"/>
      <c r="B188" s="246" t="s">
        <v>313</v>
      </c>
      <c r="C188" s="246"/>
      <c r="D188" s="200"/>
      <c r="E188" s="201">
        <f t="shared" si="17"/>
        <v>254050.2</v>
      </c>
      <c r="F188" s="201">
        <f>SUM(F189:F191)</f>
        <v>8190.34</v>
      </c>
      <c r="G188" s="201">
        <f>SUM(G189:G191)</f>
        <v>43463.16</v>
      </c>
      <c r="H188" s="201">
        <f>SUM(H189:H191)</f>
        <v>202396.7</v>
      </c>
      <c r="I188" s="153"/>
      <c r="J188" s="202"/>
      <c r="K188" s="199" t="s">
        <v>313</v>
      </c>
      <c r="L188" s="199"/>
      <c r="M188" s="200"/>
      <c r="N188" s="201">
        <f t="shared" si="18"/>
        <v>253898.95600000001</v>
      </c>
      <c r="O188" s="201">
        <f>SUM(O189:O191)</f>
        <v>8039.0999999999995</v>
      </c>
      <c r="P188" s="201">
        <f>SUM(P189:P191)</f>
        <v>43463.155999999995</v>
      </c>
      <c r="Q188" s="201">
        <f>SUM(Q189:Q191)</f>
        <v>202396.7</v>
      </c>
      <c r="R188" s="153"/>
      <c r="S188" s="174">
        <f t="shared" ref="S188:U189" si="19">N188-E188</f>
        <v>-151.24400000000605</v>
      </c>
      <c r="T188" s="174">
        <f t="shared" si="19"/>
        <v>-151.24000000000069</v>
      </c>
      <c r="U188" s="167">
        <f t="shared" si="19"/>
        <v>-4.0000000080908649E-3</v>
      </c>
    </row>
    <row r="189" spans="1:21" s="2" customFormat="1" ht="22.6" customHeight="1" x14ac:dyDescent="0.3">
      <c r="A189" s="188"/>
      <c r="B189" s="247" t="s">
        <v>4</v>
      </c>
      <c r="C189" s="247"/>
      <c r="D189" s="204"/>
      <c r="E189" s="205">
        <f t="shared" si="17"/>
        <v>252212.79</v>
      </c>
      <c r="F189" s="205">
        <f>F186+F147+F32</f>
        <v>7002.93</v>
      </c>
      <c r="G189" s="205">
        <f>G186+G147+G32</f>
        <v>43463.16</v>
      </c>
      <c r="H189" s="205">
        <f>H186+H147+H32</f>
        <v>201746.7</v>
      </c>
      <c r="I189" s="206"/>
      <c r="J189" s="207"/>
      <c r="K189" s="203" t="s">
        <v>4</v>
      </c>
      <c r="L189" s="203"/>
      <c r="M189" s="204"/>
      <c r="N189" s="205">
        <f t="shared" si="18"/>
        <v>252061.546</v>
      </c>
      <c r="O189" s="205">
        <f>O186+O147+O32</f>
        <v>6851.69</v>
      </c>
      <c r="P189" s="205">
        <f>P186+P147+P32</f>
        <v>43463.155999999995</v>
      </c>
      <c r="Q189" s="205">
        <f>Q186+Q147+Q32</f>
        <v>201746.7</v>
      </c>
      <c r="R189" s="206"/>
      <c r="S189" s="174">
        <f t="shared" si="19"/>
        <v>-151.24400000000605</v>
      </c>
      <c r="T189" s="174">
        <f t="shared" si="19"/>
        <v>-151.24000000000069</v>
      </c>
      <c r="U189" s="167">
        <f t="shared" si="19"/>
        <v>-4.0000000080908649E-3</v>
      </c>
    </row>
    <row r="190" spans="1:21" s="2" customFormat="1" ht="31.6" hidden="1" customHeight="1" x14ac:dyDescent="0.3">
      <c r="A190" s="15"/>
      <c r="B190" s="242" t="s">
        <v>123</v>
      </c>
      <c r="C190" s="242"/>
      <c r="D190" s="195"/>
      <c r="E190" s="196">
        <f t="shared" si="17"/>
        <v>437.41</v>
      </c>
      <c r="F190" s="196">
        <f>F33</f>
        <v>437.41</v>
      </c>
      <c r="G190" s="196">
        <f>G33</f>
        <v>0</v>
      </c>
      <c r="H190" s="196">
        <f>H33</f>
        <v>0</v>
      </c>
      <c r="I190" s="197"/>
      <c r="J190" s="198"/>
      <c r="K190" s="194" t="s">
        <v>123</v>
      </c>
      <c r="L190" s="194"/>
      <c r="M190" s="195"/>
      <c r="N190" s="196">
        <f t="shared" si="18"/>
        <v>437.41</v>
      </c>
      <c r="O190" s="196">
        <f>O33</f>
        <v>437.41</v>
      </c>
      <c r="P190" s="196">
        <f>P33</f>
        <v>0</v>
      </c>
      <c r="Q190" s="196">
        <f>Q33</f>
        <v>0</v>
      </c>
      <c r="R190" s="197"/>
    </row>
    <row r="191" spans="1:21" s="2" customFormat="1" ht="28.55" hidden="1" customHeight="1" thickBot="1" x14ac:dyDescent="0.35">
      <c r="A191" s="6"/>
      <c r="B191" s="240" t="s">
        <v>11</v>
      </c>
      <c r="C191" s="240"/>
      <c r="D191" s="4"/>
      <c r="E191" s="101">
        <f t="shared" si="17"/>
        <v>1400</v>
      </c>
      <c r="F191" s="101">
        <f>F187</f>
        <v>750</v>
      </c>
      <c r="G191" s="101">
        <f>G187</f>
        <v>0</v>
      </c>
      <c r="H191" s="101">
        <f>H187</f>
        <v>650</v>
      </c>
      <c r="I191" s="100"/>
      <c r="J191" s="6"/>
      <c r="K191" s="118" t="s">
        <v>11</v>
      </c>
      <c r="L191" s="118"/>
      <c r="M191" s="4"/>
      <c r="N191" s="101">
        <f t="shared" si="18"/>
        <v>1400</v>
      </c>
      <c r="O191" s="101">
        <f>O187</f>
        <v>750</v>
      </c>
      <c r="P191" s="101">
        <f>P187</f>
        <v>0</v>
      </c>
      <c r="Q191" s="101">
        <f>Q187</f>
        <v>650</v>
      </c>
      <c r="R191" s="100"/>
    </row>
  </sheetData>
  <mergeCells count="65">
    <mergeCell ref="K148:R148"/>
    <mergeCell ref="P154:Q154"/>
    <mergeCell ref="K32:L32"/>
    <mergeCell ref="K33:L33"/>
    <mergeCell ref="K34:R34"/>
    <mergeCell ref="K146:L146"/>
    <mergeCell ref="J10:J12"/>
    <mergeCell ref="N10:N12"/>
    <mergeCell ref="K23:L23"/>
    <mergeCell ref="K24:R24"/>
    <mergeCell ref="J27:J28"/>
    <mergeCell ref="K10:K12"/>
    <mergeCell ref="L10:L12"/>
    <mergeCell ref="K27:K28"/>
    <mergeCell ref="O10:Q11"/>
    <mergeCell ref="B191:C191"/>
    <mergeCell ref="A166:A167"/>
    <mergeCell ref="B166:B167"/>
    <mergeCell ref="B190:C190"/>
    <mergeCell ref="J9:R9"/>
    <mergeCell ref="B34:I34"/>
    <mergeCell ref="B188:C188"/>
    <mergeCell ref="B189:C189"/>
    <mergeCell ref="B146:C146"/>
    <mergeCell ref="B147:C147"/>
    <mergeCell ref="I166:I167"/>
    <mergeCell ref="B185:C185"/>
    <mergeCell ref="B186:C186"/>
    <mergeCell ref="B187:C187"/>
    <mergeCell ref="G154:H154"/>
    <mergeCell ref="A162:A163"/>
    <mergeCell ref="S9:V9"/>
    <mergeCell ref="K147:L147"/>
    <mergeCell ref="M10:M12"/>
    <mergeCell ref="K13:R13"/>
    <mergeCell ref="S10:S12"/>
    <mergeCell ref="T10:V11"/>
    <mergeCell ref="M27:M28"/>
    <mergeCell ref="K31:L31"/>
    <mergeCell ref="B162:B163"/>
    <mergeCell ref="I10:I12"/>
    <mergeCell ref="B13:I13"/>
    <mergeCell ref="B23:C23"/>
    <mergeCell ref="B24:I24"/>
    <mergeCell ref="E10:E12"/>
    <mergeCell ref="B32:C32"/>
    <mergeCell ref="F10:H11"/>
    <mergeCell ref="B148:I148"/>
    <mergeCell ref="B33:C33"/>
    <mergeCell ref="A10:A12"/>
    <mergeCell ref="B10:B12"/>
    <mergeCell ref="C10:C12"/>
    <mergeCell ref="D10:D12"/>
    <mergeCell ref="B31:C31"/>
    <mergeCell ref="A27:A28"/>
    <mergeCell ref="B27:B28"/>
    <mergeCell ref="D27:D28"/>
    <mergeCell ref="A1:I1"/>
    <mergeCell ref="F2:I2"/>
    <mergeCell ref="A3:I3"/>
    <mergeCell ref="A4:I4"/>
    <mergeCell ref="E9:H9"/>
    <mergeCell ref="A5:I5"/>
    <mergeCell ref="A7:I7"/>
    <mergeCell ref="A8:I8"/>
  </mergeCells>
  <phoneticPr fontId="17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I191"/>
  <sheetViews>
    <sheetView showZeros="0" tabSelected="1" zoomScale="68" zoomScaleNormal="68" workbookViewId="0">
      <pane xSplit="3" ySplit="13" topLeftCell="D15" activePane="bottomRight" state="frozen"/>
      <selection pane="topRight" activeCell="D1" sqref="D1"/>
      <selection pane="bottomLeft" activeCell="A14" sqref="A14"/>
      <selection pane="bottomRight" activeCell="G142" sqref="G142"/>
    </sheetView>
  </sheetViews>
  <sheetFormatPr defaultColWidth="9" defaultRowHeight="15.55" outlineLevelRow="3" x14ac:dyDescent="0.3"/>
  <cols>
    <col min="1" max="1" width="9.453125" style="18" customWidth="1"/>
    <col min="2" max="2" width="59" style="3" customWidth="1"/>
    <col min="3" max="3" width="20.26953125" style="1" customWidth="1"/>
    <col min="4" max="4" width="13.08984375" style="1" customWidth="1"/>
    <col min="5" max="5" width="10.08984375" style="3" customWidth="1"/>
    <col min="6" max="6" width="9.6328125" style="3" customWidth="1"/>
    <col min="7" max="7" width="9.36328125" style="3" customWidth="1"/>
    <col min="8" max="8" width="10.7265625" style="3" customWidth="1"/>
    <col min="9" max="9" width="22.6328125" style="1" customWidth="1"/>
    <col min="10" max="16384" width="9" style="3"/>
  </cols>
  <sheetData>
    <row r="1" spans="1:9" x14ac:dyDescent="0.3">
      <c r="A1" s="212" t="s">
        <v>0</v>
      </c>
      <c r="B1" s="212"/>
      <c r="C1" s="212"/>
      <c r="D1" s="212"/>
      <c r="E1" s="212"/>
      <c r="F1" s="212"/>
      <c r="G1" s="212"/>
      <c r="H1" s="212"/>
      <c r="I1" s="212"/>
    </row>
    <row r="2" spans="1:9" ht="63.7" customHeight="1" x14ac:dyDescent="0.3">
      <c r="B2" s="5"/>
      <c r="C2" s="5"/>
      <c r="D2" s="5"/>
      <c r="E2" s="5"/>
      <c r="F2" s="213" t="s">
        <v>21</v>
      </c>
      <c r="G2" s="213"/>
      <c r="H2" s="213"/>
      <c r="I2" s="213"/>
    </row>
    <row r="3" spans="1:9" ht="10.15" hidden="1" customHeight="1" x14ac:dyDescent="0.3">
      <c r="A3" s="214"/>
      <c r="B3" s="214"/>
      <c r="C3" s="214"/>
      <c r="D3" s="214"/>
      <c r="E3" s="214"/>
      <c r="F3" s="214"/>
      <c r="G3" s="214"/>
      <c r="H3" s="214"/>
      <c r="I3" s="214"/>
    </row>
    <row r="4" spans="1:9" ht="6.8" hidden="1" customHeight="1" x14ac:dyDescent="0.3">
      <c r="A4" s="214"/>
      <c r="B4" s="214"/>
      <c r="C4" s="214"/>
      <c r="D4" s="214"/>
      <c r="E4" s="214"/>
      <c r="F4" s="214"/>
      <c r="G4" s="214"/>
      <c r="H4" s="214"/>
      <c r="I4" s="214"/>
    </row>
    <row r="5" spans="1:9" ht="6.8" hidden="1" customHeight="1" x14ac:dyDescent="0.3">
      <c r="A5" s="214"/>
      <c r="B5" s="214"/>
      <c r="C5" s="214"/>
      <c r="D5" s="214"/>
      <c r="E5" s="214"/>
      <c r="F5" s="214"/>
      <c r="G5" s="214"/>
      <c r="H5" s="214"/>
      <c r="I5" s="214"/>
    </row>
    <row r="6" spans="1:9" ht="6.8" customHeight="1" x14ac:dyDescent="0.3">
      <c r="A6" s="19"/>
      <c r="B6" s="2"/>
      <c r="C6" s="13"/>
      <c r="D6" s="13"/>
      <c r="E6" s="2"/>
      <c r="F6" s="2"/>
      <c r="G6" s="2"/>
      <c r="H6" s="2"/>
      <c r="I6" s="13"/>
    </row>
    <row r="7" spans="1:9" x14ac:dyDescent="0.3">
      <c r="A7" s="216" t="s">
        <v>1</v>
      </c>
      <c r="B7" s="216"/>
      <c r="C7" s="216"/>
      <c r="D7" s="216"/>
      <c r="E7" s="216"/>
      <c r="F7" s="216"/>
      <c r="G7" s="216"/>
      <c r="H7" s="216"/>
      <c r="I7" s="216"/>
    </row>
    <row r="8" spans="1:9" ht="32.299999999999997" customHeight="1" x14ac:dyDescent="0.3">
      <c r="A8" s="217" t="s">
        <v>20</v>
      </c>
      <c r="B8" s="217"/>
      <c r="C8" s="217"/>
      <c r="D8" s="217"/>
      <c r="E8" s="217"/>
      <c r="F8" s="217"/>
      <c r="G8" s="217"/>
      <c r="H8" s="217"/>
      <c r="I8" s="217"/>
    </row>
    <row r="9" spans="1:9" ht="16.100000000000001" thickBot="1" x14ac:dyDescent="0.35">
      <c r="A9" s="19"/>
      <c r="B9" s="2"/>
      <c r="C9" s="13"/>
      <c r="D9" s="13"/>
      <c r="E9" s="2"/>
      <c r="F9" s="2"/>
      <c r="G9" s="2"/>
      <c r="H9" s="2"/>
      <c r="I9" s="13"/>
    </row>
    <row r="10" spans="1:9" ht="15.8" customHeight="1" x14ac:dyDescent="0.3">
      <c r="A10" s="218" t="s">
        <v>5</v>
      </c>
      <c r="B10" s="221" t="s">
        <v>2</v>
      </c>
      <c r="C10" s="221" t="s">
        <v>6</v>
      </c>
      <c r="D10" s="221" t="s">
        <v>7</v>
      </c>
      <c r="E10" s="221" t="s">
        <v>8</v>
      </c>
      <c r="F10" s="221" t="s">
        <v>3</v>
      </c>
      <c r="G10" s="221"/>
      <c r="H10" s="221"/>
      <c r="I10" s="228" t="s">
        <v>9</v>
      </c>
    </row>
    <row r="11" spans="1:9" ht="15.8" customHeight="1" x14ac:dyDescent="0.3">
      <c r="A11" s="219"/>
      <c r="B11" s="222"/>
      <c r="C11" s="222"/>
      <c r="D11" s="222"/>
      <c r="E11" s="222"/>
      <c r="F11" s="222"/>
      <c r="G11" s="222"/>
      <c r="H11" s="222"/>
      <c r="I11" s="229"/>
    </row>
    <row r="12" spans="1:9" ht="16.100000000000001" thickBot="1" x14ac:dyDescent="0.35">
      <c r="A12" s="220"/>
      <c r="B12" s="223"/>
      <c r="C12" s="223"/>
      <c r="D12" s="223"/>
      <c r="E12" s="223"/>
      <c r="F12" s="16">
        <v>2013</v>
      </c>
      <c r="G12" s="16">
        <v>2014</v>
      </c>
      <c r="H12" s="16">
        <v>2015</v>
      </c>
      <c r="I12" s="230"/>
    </row>
    <row r="13" spans="1:9" ht="34.5" customHeight="1" thickBot="1" x14ac:dyDescent="0.35">
      <c r="A13" s="20"/>
      <c r="B13" s="231" t="s">
        <v>315</v>
      </c>
      <c r="C13" s="231"/>
      <c r="D13" s="231"/>
      <c r="E13" s="231"/>
      <c r="F13" s="231"/>
      <c r="G13" s="231"/>
      <c r="H13" s="231"/>
      <c r="I13" s="232" t="s">
        <v>22</v>
      </c>
    </row>
    <row r="14" spans="1:9" ht="48.05" customHeight="1" outlineLevel="1" x14ac:dyDescent="0.3">
      <c r="A14" s="21" t="s">
        <v>12</v>
      </c>
      <c r="B14" s="62" t="s">
        <v>319</v>
      </c>
      <c r="C14" s="63" t="s">
        <v>124</v>
      </c>
      <c r="D14" s="63">
        <v>2013</v>
      </c>
      <c r="E14" s="63"/>
      <c r="F14" s="63"/>
      <c r="G14" s="63"/>
      <c r="H14" s="63"/>
      <c r="I14" s="64" t="s">
        <v>22</v>
      </c>
    </row>
    <row r="15" spans="1:9" ht="48.05" customHeight="1" outlineLevel="1" x14ac:dyDescent="0.3">
      <c r="A15" s="22" t="s">
        <v>13</v>
      </c>
      <c r="B15" s="26" t="s">
        <v>334</v>
      </c>
      <c r="C15" s="27" t="s">
        <v>124</v>
      </c>
      <c r="D15" s="27">
        <v>2013</v>
      </c>
      <c r="E15" s="27"/>
      <c r="F15" s="27"/>
      <c r="G15" s="27"/>
      <c r="H15" s="27"/>
      <c r="I15" s="28" t="s">
        <v>22</v>
      </c>
    </row>
    <row r="16" spans="1:9" ht="48.05" customHeight="1" outlineLevel="1" x14ac:dyDescent="0.3">
      <c r="A16" s="22" t="s">
        <v>14</v>
      </c>
      <c r="B16" s="26" t="s">
        <v>130</v>
      </c>
      <c r="C16" s="27" t="s">
        <v>124</v>
      </c>
      <c r="D16" s="27" t="s">
        <v>23</v>
      </c>
      <c r="E16" s="27"/>
      <c r="F16" s="27"/>
      <c r="G16" s="27"/>
      <c r="H16" s="27"/>
      <c r="I16" s="28" t="s">
        <v>22</v>
      </c>
    </row>
    <row r="17" spans="1:9" ht="48.05" customHeight="1" outlineLevel="1" x14ac:dyDescent="0.3">
      <c r="A17" s="22" t="s">
        <v>15</v>
      </c>
      <c r="B17" s="26" t="s">
        <v>131</v>
      </c>
      <c r="C17" s="27" t="s">
        <v>124</v>
      </c>
      <c r="D17" s="27" t="s">
        <v>23</v>
      </c>
      <c r="E17" s="27"/>
      <c r="F17" s="27"/>
      <c r="G17" s="27"/>
      <c r="H17" s="27"/>
      <c r="I17" s="28" t="s">
        <v>22</v>
      </c>
    </row>
    <row r="18" spans="1:9" ht="84.75" customHeight="1" outlineLevel="1" x14ac:dyDescent="0.3">
      <c r="A18" s="22" t="s">
        <v>16</v>
      </c>
      <c r="B18" s="26" t="s">
        <v>335</v>
      </c>
      <c r="C18" s="27" t="s">
        <v>124</v>
      </c>
      <c r="D18" s="27" t="s">
        <v>23</v>
      </c>
      <c r="E18" s="27"/>
      <c r="F18" s="27"/>
      <c r="G18" s="27"/>
      <c r="H18" s="27"/>
      <c r="I18" s="28" t="s">
        <v>22</v>
      </c>
    </row>
    <row r="19" spans="1:9" s="7" customFormat="1" ht="34.5" customHeight="1" outlineLevel="1" x14ac:dyDescent="0.3">
      <c r="A19" s="22" t="s">
        <v>125</v>
      </c>
      <c r="B19" s="26" t="s">
        <v>133</v>
      </c>
      <c r="C19" s="27" t="s">
        <v>124</v>
      </c>
      <c r="D19" s="27" t="s">
        <v>23</v>
      </c>
      <c r="E19" s="27"/>
      <c r="F19" s="27"/>
      <c r="G19" s="27"/>
      <c r="H19" s="27"/>
      <c r="I19" s="28" t="s">
        <v>22</v>
      </c>
    </row>
    <row r="20" spans="1:9" ht="48.05" customHeight="1" outlineLevel="1" x14ac:dyDescent="0.3">
      <c r="A20" s="22" t="s">
        <v>126</v>
      </c>
      <c r="B20" s="26" t="s">
        <v>134</v>
      </c>
      <c r="C20" s="27" t="s">
        <v>124</v>
      </c>
      <c r="D20" s="27" t="s">
        <v>23</v>
      </c>
      <c r="E20" s="27"/>
      <c r="F20" s="27"/>
      <c r="G20" s="27"/>
      <c r="H20" s="27"/>
      <c r="I20" s="28" t="s">
        <v>22</v>
      </c>
    </row>
    <row r="21" spans="1:9" ht="119.25" customHeight="1" outlineLevel="1" x14ac:dyDescent="0.3">
      <c r="A21" s="22" t="s">
        <v>127</v>
      </c>
      <c r="B21" s="26" t="s">
        <v>135</v>
      </c>
      <c r="C21" s="27" t="s">
        <v>124</v>
      </c>
      <c r="D21" s="27" t="s">
        <v>23</v>
      </c>
      <c r="E21" s="27"/>
      <c r="F21" s="27"/>
      <c r="G21" s="27"/>
      <c r="H21" s="27"/>
      <c r="I21" s="28" t="s">
        <v>22</v>
      </c>
    </row>
    <row r="22" spans="1:9" ht="53.35" customHeight="1" outlineLevel="1" thickBot="1" x14ac:dyDescent="0.35">
      <c r="A22" s="25" t="s">
        <v>128</v>
      </c>
      <c r="B22" s="88" t="s">
        <v>136</v>
      </c>
      <c r="C22" s="73" t="s">
        <v>124</v>
      </c>
      <c r="D22" s="73" t="s">
        <v>23</v>
      </c>
      <c r="E22" s="73"/>
      <c r="F22" s="73"/>
      <c r="G22" s="73"/>
      <c r="H22" s="73"/>
      <c r="I22" s="60" t="s">
        <v>22</v>
      </c>
    </row>
    <row r="23" spans="1:9" s="7" customFormat="1" ht="17.350000000000001" customHeight="1" thickBot="1" x14ac:dyDescent="0.35">
      <c r="A23" s="85"/>
      <c r="B23" s="233" t="s">
        <v>19</v>
      </c>
      <c r="C23" s="233"/>
      <c r="D23" s="86"/>
      <c r="E23" s="89"/>
      <c r="F23" s="89"/>
      <c r="G23" s="89"/>
      <c r="H23" s="89"/>
      <c r="I23" s="87"/>
    </row>
    <row r="24" spans="1:9" ht="34.5" customHeight="1" thickBot="1" x14ac:dyDescent="0.35">
      <c r="A24" s="20"/>
      <c r="B24" s="231" t="s">
        <v>316</v>
      </c>
      <c r="C24" s="231" t="s">
        <v>24</v>
      </c>
      <c r="D24" s="231">
        <v>2013</v>
      </c>
      <c r="E24" s="231">
        <f t="shared" ref="E24:E30" si="0">F24+G24+H24</f>
        <v>7002.94</v>
      </c>
      <c r="F24" s="231">
        <v>7002.94</v>
      </c>
      <c r="G24" s="231"/>
      <c r="H24" s="231"/>
      <c r="I24" s="232"/>
    </row>
    <row r="25" spans="1:9" ht="71.349999999999994" customHeight="1" outlineLevel="1" x14ac:dyDescent="0.3">
      <c r="A25" s="65" t="s">
        <v>17</v>
      </c>
      <c r="B25" s="66" t="s">
        <v>137</v>
      </c>
      <c r="C25" s="67"/>
      <c r="D25" s="69"/>
      <c r="E25" s="103">
        <f>F25+G25+H25</f>
        <v>7440.34</v>
      </c>
      <c r="F25" s="104">
        <f>F26+F27+F28+F29+F30</f>
        <v>7440.34</v>
      </c>
      <c r="G25" s="70">
        <f>G26+G27+G28+G29+G30</f>
        <v>0</v>
      </c>
      <c r="H25" s="70">
        <f>H26+H27+H28+H29+H30</f>
        <v>0</v>
      </c>
      <c r="I25" s="68"/>
    </row>
    <row r="26" spans="1:9" ht="33.799999999999997" customHeight="1" outlineLevel="2" x14ac:dyDescent="0.3">
      <c r="A26" s="32" t="s">
        <v>138</v>
      </c>
      <c r="B26" s="29" t="s">
        <v>142</v>
      </c>
      <c r="C26" s="27" t="s">
        <v>10</v>
      </c>
      <c r="D26" s="27">
        <v>2013</v>
      </c>
      <c r="E26" s="105">
        <f t="shared" si="0"/>
        <v>525.44000000000005</v>
      </c>
      <c r="F26" s="123">
        <v>525.44000000000005</v>
      </c>
      <c r="G26" s="124"/>
      <c r="H26" s="33"/>
      <c r="I26" s="31"/>
    </row>
    <row r="27" spans="1:9" s="7" customFormat="1" ht="33.799999999999997" customHeight="1" outlineLevel="2" x14ac:dyDescent="0.3">
      <c r="A27" s="225" t="s">
        <v>139</v>
      </c>
      <c r="B27" s="226" t="s">
        <v>143</v>
      </c>
      <c r="C27" s="27" t="s">
        <v>10</v>
      </c>
      <c r="D27" s="227">
        <v>2013</v>
      </c>
      <c r="E27" s="105">
        <f t="shared" si="0"/>
        <v>762.59</v>
      </c>
      <c r="F27" s="105">
        <v>762.59</v>
      </c>
      <c r="G27" s="33"/>
      <c r="H27" s="33"/>
      <c r="I27" s="31"/>
    </row>
    <row r="28" spans="1:9" ht="33.799999999999997" customHeight="1" outlineLevel="2" x14ac:dyDescent="0.3">
      <c r="A28" s="225"/>
      <c r="B28" s="226"/>
      <c r="C28" s="27" t="s">
        <v>123</v>
      </c>
      <c r="D28" s="227"/>
      <c r="E28" s="105">
        <f t="shared" si="0"/>
        <v>437.41</v>
      </c>
      <c r="F28" s="105">
        <v>437.41</v>
      </c>
      <c r="G28" s="33"/>
      <c r="H28" s="33"/>
      <c r="I28" s="31"/>
    </row>
    <row r="29" spans="1:9" ht="33.799999999999997" customHeight="1" outlineLevel="2" x14ac:dyDescent="0.3">
      <c r="A29" s="32" t="s">
        <v>140</v>
      </c>
      <c r="B29" s="29" t="s">
        <v>144</v>
      </c>
      <c r="C29" s="27" t="s">
        <v>10</v>
      </c>
      <c r="D29" s="27">
        <v>2013</v>
      </c>
      <c r="E29" s="105">
        <f t="shared" si="0"/>
        <v>5400</v>
      </c>
      <c r="F29" s="105">
        <v>5400</v>
      </c>
      <c r="G29" s="33"/>
      <c r="H29" s="33"/>
      <c r="I29" s="31"/>
    </row>
    <row r="30" spans="1:9" ht="33.799999999999997" customHeight="1" outlineLevel="2" thickBot="1" x14ac:dyDescent="0.35">
      <c r="A30" s="71" t="s">
        <v>141</v>
      </c>
      <c r="B30" s="72" t="s">
        <v>146</v>
      </c>
      <c r="C30" s="73" t="s">
        <v>10</v>
      </c>
      <c r="D30" s="73">
        <v>2013</v>
      </c>
      <c r="E30" s="106">
        <f t="shared" si="0"/>
        <v>314.89999999999998</v>
      </c>
      <c r="F30" s="106">
        <v>314.89999999999998</v>
      </c>
      <c r="G30" s="75"/>
      <c r="H30" s="75"/>
      <c r="I30" s="76"/>
    </row>
    <row r="31" spans="1:9" s="7" customFormat="1" ht="17.350000000000001" customHeight="1" x14ac:dyDescent="0.3">
      <c r="A31" s="93"/>
      <c r="B31" s="224" t="s">
        <v>145</v>
      </c>
      <c r="C31" s="224"/>
      <c r="D31" s="78"/>
      <c r="E31" s="94">
        <f>E32+E33</f>
        <v>7440.34</v>
      </c>
      <c r="F31" s="94">
        <f>F32+F33</f>
        <v>7440.34</v>
      </c>
      <c r="G31" s="94">
        <f>G32+G33</f>
        <v>0</v>
      </c>
      <c r="H31" s="94">
        <f>H32+H33</f>
        <v>0</v>
      </c>
      <c r="I31" s="80"/>
    </row>
    <row r="32" spans="1:9" ht="23.3" customHeight="1" x14ac:dyDescent="0.3">
      <c r="A32" s="81"/>
      <c r="B32" s="234" t="s">
        <v>4</v>
      </c>
      <c r="C32" s="234"/>
      <c r="D32" s="82"/>
      <c r="E32" s="102">
        <f>E26+E27+E29+E30</f>
        <v>7002.93</v>
      </c>
      <c r="F32" s="102">
        <f>F26+F27+F29+F30</f>
        <v>7002.93</v>
      </c>
      <c r="G32" s="83">
        <f>G26+G27+G29+G30</f>
        <v>0</v>
      </c>
      <c r="H32" s="83">
        <f>H26+H27+H29+H30</f>
        <v>0</v>
      </c>
      <c r="I32" s="84"/>
    </row>
    <row r="33" spans="1:9" ht="23.3" customHeight="1" thickBot="1" x14ac:dyDescent="0.35">
      <c r="A33" s="24"/>
      <c r="B33" s="238" t="s">
        <v>123</v>
      </c>
      <c r="C33" s="238"/>
      <c r="D33" s="10"/>
      <c r="E33" s="11">
        <f>E28</f>
        <v>437.41</v>
      </c>
      <c r="F33" s="11">
        <f>F28</f>
        <v>437.41</v>
      </c>
      <c r="G33" s="17">
        <f>G28</f>
        <v>0</v>
      </c>
      <c r="H33" s="17">
        <f>H28</f>
        <v>0</v>
      </c>
      <c r="I33" s="12"/>
    </row>
    <row r="34" spans="1:9" ht="34.5" customHeight="1" x14ac:dyDescent="0.3">
      <c r="A34" s="61"/>
      <c r="B34" s="244" t="s">
        <v>317</v>
      </c>
      <c r="C34" s="244" t="s">
        <v>25</v>
      </c>
      <c r="D34" s="244">
        <v>2014</v>
      </c>
      <c r="E34" s="244" t="e">
        <f>#REF!</f>
        <v>#REF!</v>
      </c>
      <c r="F34" s="244"/>
      <c r="G34" s="244" t="e">
        <f>#REF!</f>
        <v>#REF!</v>
      </c>
      <c r="H34" s="244"/>
      <c r="I34" s="245"/>
    </row>
    <row r="35" spans="1:9" ht="30.75" customHeight="1" outlineLevel="1" x14ac:dyDescent="0.3">
      <c r="A35" s="23" t="s">
        <v>18</v>
      </c>
      <c r="B35" s="29" t="s">
        <v>152</v>
      </c>
      <c r="C35" s="27"/>
      <c r="D35" s="27"/>
      <c r="E35" s="33">
        <f>F35+G35+H35</f>
        <v>31149.8</v>
      </c>
      <c r="F35" s="33"/>
      <c r="G35" s="33">
        <f>G36+G38+G59+G45+G137</f>
        <v>31149.8</v>
      </c>
      <c r="H35" s="33"/>
      <c r="I35" s="31"/>
    </row>
    <row r="36" spans="1:9" ht="30.75" customHeight="1" outlineLevel="2" x14ac:dyDescent="0.3">
      <c r="A36" s="32" t="s">
        <v>147</v>
      </c>
      <c r="B36" s="29" t="s">
        <v>27</v>
      </c>
      <c r="C36" s="27"/>
      <c r="D36" s="36"/>
      <c r="E36" s="33">
        <f>F36+G36+H36</f>
        <v>100</v>
      </c>
      <c r="F36" s="33"/>
      <c r="G36" s="33">
        <v>100</v>
      </c>
      <c r="H36" s="33"/>
      <c r="I36" s="31"/>
    </row>
    <row r="37" spans="1:9" ht="30.75" customHeight="1" outlineLevel="3" x14ac:dyDescent="0.3">
      <c r="A37" s="22" t="s">
        <v>148</v>
      </c>
      <c r="B37" s="26" t="s">
        <v>336</v>
      </c>
      <c r="C37" s="27" t="s">
        <v>10</v>
      </c>
      <c r="D37" s="27">
        <v>2014</v>
      </c>
      <c r="E37" s="30">
        <f>F37+G37+H37</f>
        <v>100</v>
      </c>
      <c r="F37" s="33"/>
      <c r="G37" s="30">
        <v>100</v>
      </c>
      <c r="H37" s="33"/>
      <c r="I37" s="28" t="s">
        <v>263</v>
      </c>
    </row>
    <row r="38" spans="1:9" ht="30.75" customHeight="1" outlineLevel="2" x14ac:dyDescent="0.3">
      <c r="A38" s="32" t="s">
        <v>154</v>
      </c>
      <c r="B38" s="29" t="s">
        <v>142</v>
      </c>
      <c r="C38" s="27"/>
      <c r="D38" s="36"/>
      <c r="E38" s="33">
        <f>F38+G38+H38</f>
        <v>9960</v>
      </c>
      <c r="F38" s="33"/>
      <c r="G38" s="33">
        <f>SUM(G39:G44)</f>
        <v>9960</v>
      </c>
      <c r="H38" s="30"/>
      <c r="I38" s="28"/>
    </row>
    <row r="39" spans="1:9" ht="30.75" customHeight="1" outlineLevel="3" x14ac:dyDescent="0.3">
      <c r="A39" s="22" t="s">
        <v>155</v>
      </c>
      <c r="B39" s="26" t="s">
        <v>28</v>
      </c>
      <c r="C39" s="27" t="s">
        <v>10</v>
      </c>
      <c r="D39" s="27">
        <v>2014</v>
      </c>
      <c r="E39" s="30">
        <f t="shared" ref="E39:E102" si="1">F39+G39+H39</f>
        <v>5260</v>
      </c>
      <c r="F39" s="33"/>
      <c r="G39" s="30">
        <v>5260</v>
      </c>
      <c r="H39" s="30"/>
      <c r="I39" s="28" t="s">
        <v>265</v>
      </c>
    </row>
    <row r="40" spans="1:9" ht="30.75" customHeight="1" outlineLevel="3" x14ac:dyDescent="0.3">
      <c r="A40" s="22" t="s">
        <v>156</v>
      </c>
      <c r="B40" s="26" t="s">
        <v>29</v>
      </c>
      <c r="C40" s="27" t="s">
        <v>10</v>
      </c>
      <c r="D40" s="27">
        <v>2014</v>
      </c>
      <c r="E40" s="30">
        <f t="shared" si="1"/>
        <v>2550</v>
      </c>
      <c r="F40" s="33"/>
      <c r="G40" s="30">
        <v>2550</v>
      </c>
      <c r="H40" s="30"/>
      <c r="I40" s="28" t="s">
        <v>265</v>
      </c>
    </row>
    <row r="41" spans="1:9" ht="30.75" customHeight="1" outlineLevel="3" x14ac:dyDescent="0.3">
      <c r="A41" s="22" t="s">
        <v>157</v>
      </c>
      <c r="B41" s="26" t="s">
        <v>30</v>
      </c>
      <c r="C41" s="27" t="s">
        <v>10</v>
      </c>
      <c r="D41" s="27">
        <v>2014</v>
      </c>
      <c r="E41" s="30">
        <f t="shared" si="1"/>
        <v>770</v>
      </c>
      <c r="F41" s="33"/>
      <c r="G41" s="30">
        <v>770</v>
      </c>
      <c r="H41" s="30"/>
      <c r="I41" s="28" t="s">
        <v>265</v>
      </c>
    </row>
    <row r="42" spans="1:9" ht="30.75" customHeight="1" outlineLevel="3" x14ac:dyDescent="0.3">
      <c r="A42" s="22" t="s">
        <v>158</v>
      </c>
      <c r="B42" s="26" t="s">
        <v>320</v>
      </c>
      <c r="C42" s="27" t="s">
        <v>10</v>
      </c>
      <c r="D42" s="27">
        <v>2014</v>
      </c>
      <c r="E42" s="30">
        <f t="shared" si="1"/>
        <v>840</v>
      </c>
      <c r="F42" s="33"/>
      <c r="G42" s="30">
        <v>840</v>
      </c>
      <c r="H42" s="30"/>
      <c r="I42" s="28" t="s">
        <v>265</v>
      </c>
    </row>
    <row r="43" spans="1:9" ht="30.75" customHeight="1" outlineLevel="3" x14ac:dyDescent="0.3">
      <c r="A43" s="22" t="s">
        <v>159</v>
      </c>
      <c r="B43" s="26" t="s">
        <v>321</v>
      </c>
      <c r="C43" s="27" t="s">
        <v>10</v>
      </c>
      <c r="D43" s="27">
        <v>2014</v>
      </c>
      <c r="E43" s="30">
        <f t="shared" si="1"/>
        <v>40</v>
      </c>
      <c r="F43" s="33"/>
      <c r="G43" s="30">
        <v>40</v>
      </c>
      <c r="H43" s="30"/>
      <c r="I43" s="28" t="s">
        <v>265</v>
      </c>
    </row>
    <row r="44" spans="1:9" s="7" customFormat="1" ht="30.75" customHeight="1" outlineLevel="3" x14ac:dyDescent="0.3">
      <c r="A44" s="22" t="s">
        <v>160</v>
      </c>
      <c r="B44" s="26" t="s">
        <v>31</v>
      </c>
      <c r="C44" s="27" t="s">
        <v>10</v>
      </c>
      <c r="D44" s="27">
        <v>2014</v>
      </c>
      <c r="E44" s="30">
        <f t="shared" si="1"/>
        <v>500</v>
      </c>
      <c r="F44" s="33"/>
      <c r="G44" s="30">
        <v>500</v>
      </c>
      <c r="H44" s="30"/>
      <c r="I44" s="28" t="s">
        <v>265</v>
      </c>
    </row>
    <row r="45" spans="1:9" ht="30.75" customHeight="1" outlineLevel="2" x14ac:dyDescent="0.3">
      <c r="A45" s="32" t="s">
        <v>161</v>
      </c>
      <c r="B45" s="29" t="s">
        <v>151</v>
      </c>
      <c r="C45" s="27"/>
      <c r="D45" s="36"/>
      <c r="E45" s="33">
        <f t="shared" si="1"/>
        <v>2465</v>
      </c>
      <c r="F45" s="33">
        <f>SUM(F46:F58)</f>
        <v>0</v>
      </c>
      <c r="G45" s="33">
        <f>SUM(G46:G58)</f>
        <v>2465</v>
      </c>
      <c r="H45" s="33">
        <f>SUM(H46:H58)</f>
        <v>0</v>
      </c>
      <c r="I45" s="28"/>
    </row>
    <row r="46" spans="1:9" ht="30.75" customHeight="1" outlineLevel="3" x14ac:dyDescent="0.3">
      <c r="A46" s="22" t="s">
        <v>162</v>
      </c>
      <c r="B46" s="26" t="s">
        <v>32</v>
      </c>
      <c r="C46" s="27" t="s">
        <v>10</v>
      </c>
      <c r="D46" s="27">
        <v>2014</v>
      </c>
      <c r="E46" s="30">
        <f t="shared" si="1"/>
        <v>170</v>
      </c>
      <c r="F46" s="33"/>
      <c r="G46" s="30">
        <v>170</v>
      </c>
      <c r="H46" s="33"/>
      <c r="I46" s="28" t="s">
        <v>266</v>
      </c>
    </row>
    <row r="47" spans="1:9" ht="30.75" customHeight="1" outlineLevel="3" x14ac:dyDescent="0.3">
      <c r="A47" s="22" t="s">
        <v>163</v>
      </c>
      <c r="B47" s="26" t="s">
        <v>33</v>
      </c>
      <c r="C47" s="27" t="s">
        <v>10</v>
      </c>
      <c r="D47" s="27">
        <v>2014</v>
      </c>
      <c r="E47" s="30">
        <f t="shared" si="1"/>
        <v>265</v>
      </c>
      <c r="F47" s="30"/>
      <c r="G47" s="30">
        <v>265</v>
      </c>
      <c r="H47" s="30"/>
      <c r="I47" s="28" t="s">
        <v>266</v>
      </c>
    </row>
    <row r="48" spans="1:9" s="7" customFormat="1" ht="30.75" customHeight="1" outlineLevel="3" x14ac:dyDescent="0.3">
      <c r="A48" s="22" t="s">
        <v>164</v>
      </c>
      <c r="B48" s="26" t="s">
        <v>337</v>
      </c>
      <c r="C48" s="27" t="s">
        <v>10</v>
      </c>
      <c r="D48" s="27">
        <v>2014</v>
      </c>
      <c r="E48" s="30">
        <f t="shared" si="1"/>
        <v>40</v>
      </c>
      <c r="F48" s="30"/>
      <c r="G48" s="30">
        <v>40</v>
      </c>
      <c r="H48" s="30"/>
      <c r="I48" s="28" t="s">
        <v>266</v>
      </c>
    </row>
    <row r="49" spans="1:9" ht="30.75" customHeight="1" outlineLevel="3" x14ac:dyDescent="0.3">
      <c r="A49" s="22" t="s">
        <v>165</v>
      </c>
      <c r="B49" s="26" t="s">
        <v>338</v>
      </c>
      <c r="C49" s="27" t="s">
        <v>10</v>
      </c>
      <c r="D49" s="27">
        <v>2014</v>
      </c>
      <c r="E49" s="30">
        <f t="shared" si="1"/>
        <v>245</v>
      </c>
      <c r="F49" s="30"/>
      <c r="G49" s="30">
        <v>245</v>
      </c>
      <c r="H49" s="30"/>
      <c r="I49" s="28" t="s">
        <v>266</v>
      </c>
    </row>
    <row r="50" spans="1:9" ht="30.75" customHeight="1" outlineLevel="3" x14ac:dyDescent="0.3">
      <c r="A50" s="22" t="s">
        <v>166</v>
      </c>
      <c r="B50" s="26" t="s">
        <v>339</v>
      </c>
      <c r="C50" s="27" t="s">
        <v>10</v>
      </c>
      <c r="D50" s="27">
        <v>2014</v>
      </c>
      <c r="E50" s="30">
        <f t="shared" si="1"/>
        <v>245</v>
      </c>
      <c r="F50" s="30"/>
      <c r="G50" s="30">
        <v>245</v>
      </c>
      <c r="H50" s="30"/>
      <c r="I50" s="28" t="s">
        <v>266</v>
      </c>
    </row>
    <row r="51" spans="1:9" ht="30.75" customHeight="1" outlineLevel="3" x14ac:dyDescent="0.3">
      <c r="A51" s="22" t="s">
        <v>167</v>
      </c>
      <c r="B51" s="26" t="s">
        <v>340</v>
      </c>
      <c r="C51" s="27" t="s">
        <v>10</v>
      </c>
      <c r="D51" s="27">
        <v>2014</v>
      </c>
      <c r="E51" s="30">
        <f t="shared" si="1"/>
        <v>305</v>
      </c>
      <c r="F51" s="30"/>
      <c r="G51" s="30">
        <v>305</v>
      </c>
      <c r="H51" s="30"/>
      <c r="I51" s="28" t="s">
        <v>266</v>
      </c>
    </row>
    <row r="52" spans="1:9" s="7" customFormat="1" ht="30.75" customHeight="1" outlineLevel="3" x14ac:dyDescent="0.3">
      <c r="A52" s="22" t="s">
        <v>168</v>
      </c>
      <c r="B52" s="26" t="s">
        <v>38</v>
      </c>
      <c r="C52" s="27" t="s">
        <v>10</v>
      </c>
      <c r="D52" s="27">
        <v>2014</v>
      </c>
      <c r="E52" s="30">
        <f t="shared" si="1"/>
        <v>190</v>
      </c>
      <c r="F52" s="30"/>
      <c r="G52" s="30">
        <v>190</v>
      </c>
      <c r="H52" s="30"/>
      <c r="I52" s="28" t="s">
        <v>266</v>
      </c>
    </row>
    <row r="53" spans="1:9" ht="30.75" customHeight="1" outlineLevel="3" x14ac:dyDescent="0.3">
      <c r="A53" s="22" t="s">
        <v>169</v>
      </c>
      <c r="B53" s="26" t="s">
        <v>39</v>
      </c>
      <c r="C53" s="27" t="s">
        <v>10</v>
      </c>
      <c r="D53" s="27">
        <v>2014</v>
      </c>
      <c r="E53" s="30">
        <f t="shared" si="1"/>
        <v>200</v>
      </c>
      <c r="F53" s="30"/>
      <c r="G53" s="30">
        <v>200</v>
      </c>
      <c r="H53" s="30"/>
      <c r="I53" s="28" t="s">
        <v>266</v>
      </c>
    </row>
    <row r="54" spans="1:9" s="8" customFormat="1" ht="30.75" customHeight="1" outlineLevel="3" x14ac:dyDescent="0.3">
      <c r="A54" s="22" t="s">
        <v>170</v>
      </c>
      <c r="B54" s="26" t="s">
        <v>40</v>
      </c>
      <c r="C54" s="27" t="s">
        <v>10</v>
      </c>
      <c r="D54" s="27">
        <v>2014</v>
      </c>
      <c r="E54" s="30">
        <f t="shared" si="1"/>
        <v>45</v>
      </c>
      <c r="F54" s="30"/>
      <c r="G54" s="30">
        <v>45</v>
      </c>
      <c r="H54" s="30"/>
      <c r="I54" s="28" t="s">
        <v>266</v>
      </c>
    </row>
    <row r="55" spans="1:9" s="2" customFormat="1" ht="30.75" customHeight="1" outlineLevel="3" x14ac:dyDescent="0.3">
      <c r="A55" s="22" t="s">
        <v>171</v>
      </c>
      <c r="B55" s="26" t="s">
        <v>41</v>
      </c>
      <c r="C55" s="27" t="s">
        <v>10</v>
      </c>
      <c r="D55" s="27">
        <v>2014</v>
      </c>
      <c r="E55" s="30">
        <f t="shared" si="1"/>
        <v>200</v>
      </c>
      <c r="F55" s="30"/>
      <c r="G55" s="30">
        <v>200</v>
      </c>
      <c r="H55" s="30"/>
      <c r="I55" s="28" t="s">
        <v>266</v>
      </c>
    </row>
    <row r="56" spans="1:9" ht="30.75" customHeight="1" outlineLevel="3" x14ac:dyDescent="0.3">
      <c r="A56" s="22" t="s">
        <v>172</v>
      </c>
      <c r="B56" s="26" t="s">
        <v>42</v>
      </c>
      <c r="C56" s="27" t="s">
        <v>10</v>
      </c>
      <c r="D56" s="27">
        <v>2014</v>
      </c>
      <c r="E56" s="30">
        <f t="shared" si="1"/>
        <v>220</v>
      </c>
      <c r="F56" s="30"/>
      <c r="G56" s="30">
        <v>220</v>
      </c>
      <c r="H56" s="30"/>
      <c r="I56" s="28" t="s">
        <v>266</v>
      </c>
    </row>
    <row r="57" spans="1:9" ht="30.75" customHeight="1" outlineLevel="3" x14ac:dyDescent="0.3">
      <c r="A57" s="22" t="s">
        <v>173</v>
      </c>
      <c r="B57" s="26" t="s">
        <v>43</v>
      </c>
      <c r="C57" s="27" t="s">
        <v>10</v>
      </c>
      <c r="D57" s="27">
        <v>2014</v>
      </c>
      <c r="E57" s="30">
        <f t="shared" si="1"/>
        <v>220</v>
      </c>
      <c r="F57" s="30"/>
      <c r="G57" s="30">
        <v>220</v>
      </c>
      <c r="H57" s="30"/>
      <c r="I57" s="28" t="s">
        <v>266</v>
      </c>
    </row>
    <row r="58" spans="1:9" ht="30.75" customHeight="1" outlineLevel="3" x14ac:dyDescent="0.3">
      <c r="A58" s="22" t="s">
        <v>174</v>
      </c>
      <c r="B58" s="26" t="s">
        <v>44</v>
      </c>
      <c r="C58" s="27" t="s">
        <v>10</v>
      </c>
      <c r="D58" s="27">
        <v>2014</v>
      </c>
      <c r="E58" s="30">
        <f t="shared" si="1"/>
        <v>120</v>
      </c>
      <c r="F58" s="30"/>
      <c r="G58" s="30">
        <v>120</v>
      </c>
      <c r="H58" s="30"/>
      <c r="I58" s="28" t="s">
        <v>266</v>
      </c>
    </row>
    <row r="59" spans="1:9" ht="30.75" customHeight="1" outlineLevel="2" x14ac:dyDescent="0.3">
      <c r="A59" s="32" t="s">
        <v>175</v>
      </c>
      <c r="B59" s="29" t="s">
        <v>153</v>
      </c>
      <c r="C59" s="27"/>
      <c r="D59" s="36"/>
      <c r="E59" s="33">
        <f>F59+G59+H59</f>
        <v>18600</v>
      </c>
      <c r="F59" s="33">
        <f>SUM(F60:F136)</f>
        <v>0</v>
      </c>
      <c r="G59" s="33">
        <f>SUM(G60:G136)</f>
        <v>18600</v>
      </c>
      <c r="H59" s="33">
        <f>SUM(H60:H136)</f>
        <v>0</v>
      </c>
      <c r="I59" s="28"/>
    </row>
    <row r="60" spans="1:9" ht="30.75" customHeight="1" outlineLevel="3" x14ac:dyDescent="0.3">
      <c r="A60" s="22" t="s">
        <v>176</v>
      </c>
      <c r="B60" s="37" t="s">
        <v>45</v>
      </c>
      <c r="C60" s="27" t="s">
        <v>10</v>
      </c>
      <c r="D60" s="27">
        <v>2014</v>
      </c>
      <c r="E60" s="30">
        <f t="shared" si="1"/>
        <v>240</v>
      </c>
      <c r="F60" s="33"/>
      <c r="G60" s="30">
        <v>240</v>
      </c>
      <c r="H60" s="33"/>
      <c r="I60" s="28" t="s">
        <v>264</v>
      </c>
    </row>
    <row r="61" spans="1:9" ht="30.75" customHeight="1" outlineLevel="3" x14ac:dyDescent="0.3">
      <c r="A61" s="22" t="s">
        <v>177</v>
      </c>
      <c r="B61" s="37" t="s">
        <v>46</v>
      </c>
      <c r="C61" s="27" t="s">
        <v>10</v>
      </c>
      <c r="D61" s="27">
        <v>2014</v>
      </c>
      <c r="E61" s="30">
        <f t="shared" si="1"/>
        <v>220</v>
      </c>
      <c r="F61" s="33"/>
      <c r="G61" s="30">
        <v>220</v>
      </c>
      <c r="H61" s="33"/>
      <c r="I61" s="28" t="s">
        <v>264</v>
      </c>
    </row>
    <row r="62" spans="1:9" ht="30.75" customHeight="1" outlineLevel="3" x14ac:dyDescent="0.3">
      <c r="A62" s="22" t="s">
        <v>178</v>
      </c>
      <c r="B62" s="37" t="s">
        <v>341</v>
      </c>
      <c r="C62" s="27" t="s">
        <v>10</v>
      </c>
      <c r="D62" s="27">
        <v>2014</v>
      </c>
      <c r="E62" s="30">
        <f t="shared" si="1"/>
        <v>20</v>
      </c>
      <c r="F62" s="33"/>
      <c r="G62" s="30">
        <v>20</v>
      </c>
      <c r="H62" s="33"/>
      <c r="I62" s="28" t="s">
        <v>264</v>
      </c>
    </row>
    <row r="63" spans="1:9" ht="30.75" customHeight="1" outlineLevel="3" x14ac:dyDescent="0.3">
      <c r="A63" s="22" t="s">
        <v>179</v>
      </c>
      <c r="B63" s="38" t="s">
        <v>342</v>
      </c>
      <c r="C63" s="27" t="s">
        <v>10</v>
      </c>
      <c r="D63" s="27">
        <v>2014</v>
      </c>
      <c r="E63" s="30">
        <f t="shared" si="1"/>
        <v>40</v>
      </c>
      <c r="F63" s="33"/>
      <c r="G63" s="30">
        <v>40</v>
      </c>
      <c r="H63" s="33"/>
      <c r="I63" s="28" t="s">
        <v>264</v>
      </c>
    </row>
    <row r="64" spans="1:9" ht="30.75" customHeight="1" outlineLevel="3" x14ac:dyDescent="0.3">
      <c r="A64" s="22" t="s">
        <v>180</v>
      </c>
      <c r="B64" s="37" t="s">
        <v>343</v>
      </c>
      <c r="C64" s="27" t="s">
        <v>10</v>
      </c>
      <c r="D64" s="27">
        <v>2014</v>
      </c>
      <c r="E64" s="30">
        <f t="shared" si="1"/>
        <v>220</v>
      </c>
      <c r="F64" s="33"/>
      <c r="G64" s="30">
        <v>220</v>
      </c>
      <c r="H64" s="33"/>
      <c r="I64" s="28" t="s">
        <v>264</v>
      </c>
    </row>
    <row r="65" spans="1:9" ht="30.75" customHeight="1" outlineLevel="3" x14ac:dyDescent="0.3">
      <c r="A65" s="22" t="s">
        <v>181</v>
      </c>
      <c r="B65" s="37" t="s">
        <v>344</v>
      </c>
      <c r="C65" s="27" t="s">
        <v>10</v>
      </c>
      <c r="D65" s="27">
        <v>2014</v>
      </c>
      <c r="E65" s="30">
        <f t="shared" si="1"/>
        <v>440</v>
      </c>
      <c r="F65" s="33"/>
      <c r="G65" s="30">
        <v>440</v>
      </c>
      <c r="H65" s="33"/>
      <c r="I65" s="28" t="s">
        <v>264</v>
      </c>
    </row>
    <row r="66" spans="1:9" ht="30.75" customHeight="1" outlineLevel="3" x14ac:dyDescent="0.3">
      <c r="A66" s="22" t="s">
        <v>182</v>
      </c>
      <c r="B66" s="37" t="s">
        <v>345</v>
      </c>
      <c r="C66" s="27" t="s">
        <v>10</v>
      </c>
      <c r="D66" s="27">
        <v>2014</v>
      </c>
      <c r="E66" s="30">
        <f t="shared" si="1"/>
        <v>200</v>
      </c>
      <c r="F66" s="33"/>
      <c r="G66" s="30">
        <v>200</v>
      </c>
      <c r="H66" s="33"/>
      <c r="I66" s="28" t="s">
        <v>264</v>
      </c>
    </row>
    <row r="67" spans="1:9" ht="30.75" customHeight="1" outlineLevel="3" x14ac:dyDescent="0.3">
      <c r="A67" s="22" t="s">
        <v>183</v>
      </c>
      <c r="B67" s="37" t="s">
        <v>52</v>
      </c>
      <c r="C67" s="27" t="s">
        <v>10</v>
      </c>
      <c r="D67" s="27">
        <v>2014</v>
      </c>
      <c r="E67" s="30">
        <f t="shared" si="1"/>
        <v>220</v>
      </c>
      <c r="F67" s="33"/>
      <c r="G67" s="30">
        <v>220</v>
      </c>
      <c r="H67" s="33"/>
      <c r="I67" s="28" t="s">
        <v>264</v>
      </c>
    </row>
    <row r="68" spans="1:9" ht="30.75" customHeight="1" outlineLevel="3" x14ac:dyDescent="0.3">
      <c r="A68" s="22" t="s">
        <v>184</v>
      </c>
      <c r="B68" s="37" t="s">
        <v>346</v>
      </c>
      <c r="C68" s="27" t="s">
        <v>10</v>
      </c>
      <c r="D68" s="27">
        <v>2014</v>
      </c>
      <c r="E68" s="30">
        <f t="shared" si="1"/>
        <v>240</v>
      </c>
      <c r="F68" s="33"/>
      <c r="G68" s="30">
        <v>240</v>
      </c>
      <c r="H68" s="33"/>
      <c r="I68" s="28" t="s">
        <v>264</v>
      </c>
    </row>
    <row r="69" spans="1:9" ht="30.75" customHeight="1" outlineLevel="3" x14ac:dyDescent="0.3">
      <c r="A69" s="22" t="s">
        <v>185</v>
      </c>
      <c r="B69" s="37" t="s">
        <v>347</v>
      </c>
      <c r="C69" s="27" t="s">
        <v>10</v>
      </c>
      <c r="D69" s="27">
        <v>2014</v>
      </c>
      <c r="E69" s="30">
        <f t="shared" si="1"/>
        <v>440</v>
      </c>
      <c r="F69" s="33"/>
      <c r="G69" s="30">
        <v>440</v>
      </c>
      <c r="H69" s="33"/>
      <c r="I69" s="28" t="s">
        <v>264</v>
      </c>
    </row>
    <row r="70" spans="1:9" ht="30.75" customHeight="1" outlineLevel="3" x14ac:dyDescent="0.3">
      <c r="A70" s="22" t="s">
        <v>186</v>
      </c>
      <c r="B70" s="37" t="s">
        <v>348</v>
      </c>
      <c r="C70" s="27" t="s">
        <v>10</v>
      </c>
      <c r="D70" s="27">
        <v>2014</v>
      </c>
      <c r="E70" s="30">
        <f t="shared" si="1"/>
        <v>280</v>
      </c>
      <c r="F70" s="33"/>
      <c r="G70" s="30">
        <v>280</v>
      </c>
      <c r="H70" s="33"/>
      <c r="I70" s="28" t="s">
        <v>264</v>
      </c>
    </row>
    <row r="71" spans="1:9" ht="30.75" customHeight="1" outlineLevel="3" x14ac:dyDescent="0.3">
      <c r="A71" s="22" t="s">
        <v>187</v>
      </c>
      <c r="B71" s="37" t="s">
        <v>349</v>
      </c>
      <c r="C71" s="27" t="s">
        <v>10</v>
      </c>
      <c r="D71" s="27">
        <v>2014</v>
      </c>
      <c r="E71" s="30">
        <f t="shared" si="1"/>
        <v>220</v>
      </c>
      <c r="F71" s="33"/>
      <c r="G71" s="30">
        <v>220</v>
      </c>
      <c r="H71" s="33"/>
      <c r="I71" s="28" t="s">
        <v>264</v>
      </c>
    </row>
    <row r="72" spans="1:9" ht="30.75" customHeight="1" outlineLevel="3" x14ac:dyDescent="0.3">
      <c r="A72" s="22" t="s">
        <v>188</v>
      </c>
      <c r="B72" s="37" t="s">
        <v>350</v>
      </c>
      <c r="C72" s="27" t="s">
        <v>10</v>
      </c>
      <c r="D72" s="27">
        <v>2014</v>
      </c>
      <c r="E72" s="30">
        <f t="shared" si="1"/>
        <v>200</v>
      </c>
      <c r="F72" s="33"/>
      <c r="G72" s="30">
        <v>200</v>
      </c>
      <c r="H72" s="33"/>
      <c r="I72" s="28" t="s">
        <v>264</v>
      </c>
    </row>
    <row r="73" spans="1:9" ht="30.75" customHeight="1" outlineLevel="3" x14ac:dyDescent="0.3">
      <c r="A73" s="22" t="s">
        <v>189</v>
      </c>
      <c r="B73" s="37" t="s">
        <v>351</v>
      </c>
      <c r="C73" s="27" t="s">
        <v>10</v>
      </c>
      <c r="D73" s="27">
        <v>2014</v>
      </c>
      <c r="E73" s="30">
        <f t="shared" si="1"/>
        <v>240</v>
      </c>
      <c r="F73" s="33"/>
      <c r="G73" s="30">
        <v>240</v>
      </c>
      <c r="H73" s="33"/>
      <c r="I73" s="28" t="s">
        <v>264</v>
      </c>
    </row>
    <row r="74" spans="1:9" ht="30.75" customHeight="1" outlineLevel="3" x14ac:dyDescent="0.3">
      <c r="A74" s="22" t="s">
        <v>190</v>
      </c>
      <c r="B74" s="37" t="s">
        <v>352</v>
      </c>
      <c r="C74" s="27" t="s">
        <v>10</v>
      </c>
      <c r="D74" s="27">
        <v>2014</v>
      </c>
      <c r="E74" s="30">
        <f t="shared" si="1"/>
        <v>240</v>
      </c>
      <c r="F74" s="33"/>
      <c r="G74" s="30">
        <v>240</v>
      </c>
      <c r="H74" s="33"/>
      <c r="I74" s="28" t="s">
        <v>264</v>
      </c>
    </row>
    <row r="75" spans="1:9" ht="30.75" customHeight="1" outlineLevel="3" x14ac:dyDescent="0.3">
      <c r="A75" s="22" t="s">
        <v>191</v>
      </c>
      <c r="B75" s="37" t="s">
        <v>353</v>
      </c>
      <c r="C75" s="27" t="s">
        <v>10</v>
      </c>
      <c r="D75" s="27">
        <v>2014</v>
      </c>
      <c r="E75" s="30">
        <f t="shared" si="1"/>
        <v>220</v>
      </c>
      <c r="F75" s="33"/>
      <c r="G75" s="30">
        <v>220</v>
      </c>
      <c r="H75" s="33"/>
      <c r="I75" s="28" t="s">
        <v>264</v>
      </c>
    </row>
    <row r="76" spans="1:9" ht="30.75" customHeight="1" outlineLevel="3" x14ac:dyDescent="0.3">
      <c r="A76" s="22" t="s">
        <v>192</v>
      </c>
      <c r="B76" s="37" t="s">
        <v>354</v>
      </c>
      <c r="C76" s="27" t="s">
        <v>10</v>
      </c>
      <c r="D76" s="27">
        <v>2014</v>
      </c>
      <c r="E76" s="30">
        <f t="shared" si="1"/>
        <v>240</v>
      </c>
      <c r="F76" s="33"/>
      <c r="G76" s="30">
        <v>240</v>
      </c>
      <c r="H76" s="33"/>
      <c r="I76" s="28" t="s">
        <v>264</v>
      </c>
    </row>
    <row r="77" spans="1:9" ht="30.75" customHeight="1" outlineLevel="3" x14ac:dyDescent="0.3">
      <c r="A77" s="22" t="s">
        <v>193</v>
      </c>
      <c r="B77" s="37" t="s">
        <v>355</v>
      </c>
      <c r="C77" s="27" t="s">
        <v>10</v>
      </c>
      <c r="D77" s="27">
        <v>2014</v>
      </c>
      <c r="E77" s="30">
        <f t="shared" si="1"/>
        <v>220</v>
      </c>
      <c r="F77" s="33"/>
      <c r="G77" s="30">
        <v>220</v>
      </c>
      <c r="H77" s="33"/>
      <c r="I77" s="28" t="s">
        <v>264</v>
      </c>
    </row>
    <row r="78" spans="1:9" ht="30.75" customHeight="1" outlineLevel="3" x14ac:dyDescent="0.3">
      <c r="A78" s="22" t="s">
        <v>194</v>
      </c>
      <c r="B78" s="37" t="s">
        <v>356</v>
      </c>
      <c r="C78" s="27" t="s">
        <v>10</v>
      </c>
      <c r="D78" s="27">
        <v>2014</v>
      </c>
      <c r="E78" s="30">
        <f t="shared" si="1"/>
        <v>220</v>
      </c>
      <c r="F78" s="33"/>
      <c r="G78" s="30">
        <v>220</v>
      </c>
      <c r="H78" s="33"/>
      <c r="I78" s="28" t="s">
        <v>264</v>
      </c>
    </row>
    <row r="79" spans="1:9" ht="30.75" customHeight="1" outlineLevel="3" x14ac:dyDescent="0.3">
      <c r="A79" s="22" t="s">
        <v>195</v>
      </c>
      <c r="B79" s="111" t="s">
        <v>357</v>
      </c>
      <c r="C79" s="27" t="s">
        <v>10</v>
      </c>
      <c r="D79" s="27">
        <v>2014</v>
      </c>
      <c r="E79" s="30">
        <f t="shared" si="1"/>
        <v>460</v>
      </c>
      <c r="F79" s="33"/>
      <c r="G79" s="30">
        <v>460</v>
      </c>
      <c r="H79" s="33"/>
      <c r="I79" s="28" t="s">
        <v>264</v>
      </c>
    </row>
    <row r="80" spans="1:9" ht="30.75" customHeight="1" outlineLevel="3" x14ac:dyDescent="0.3">
      <c r="A80" s="22" t="s">
        <v>196</v>
      </c>
      <c r="B80" s="37" t="s">
        <v>64</v>
      </c>
      <c r="C80" s="27" t="s">
        <v>10</v>
      </c>
      <c r="D80" s="27">
        <v>2014</v>
      </c>
      <c r="E80" s="30">
        <f t="shared" si="1"/>
        <v>200</v>
      </c>
      <c r="F80" s="33"/>
      <c r="G80" s="30">
        <v>200</v>
      </c>
      <c r="H80" s="33"/>
      <c r="I80" s="28" t="s">
        <v>264</v>
      </c>
    </row>
    <row r="81" spans="1:9" ht="30.75" customHeight="1" outlineLevel="3" x14ac:dyDescent="0.3">
      <c r="A81" s="22" t="s">
        <v>197</v>
      </c>
      <c r="B81" s="37" t="s">
        <v>65</v>
      </c>
      <c r="C81" s="27" t="s">
        <v>10</v>
      </c>
      <c r="D81" s="27">
        <v>2014</v>
      </c>
      <c r="E81" s="30">
        <f t="shared" si="1"/>
        <v>240</v>
      </c>
      <c r="F81" s="33"/>
      <c r="G81" s="30">
        <v>240</v>
      </c>
      <c r="H81" s="33"/>
      <c r="I81" s="28" t="s">
        <v>264</v>
      </c>
    </row>
    <row r="82" spans="1:9" ht="30.75" customHeight="1" outlineLevel="3" x14ac:dyDescent="0.3">
      <c r="A82" s="22" t="s">
        <v>198</v>
      </c>
      <c r="B82" s="37" t="s">
        <v>66</v>
      </c>
      <c r="C82" s="27" t="s">
        <v>10</v>
      </c>
      <c r="D82" s="27">
        <v>2014</v>
      </c>
      <c r="E82" s="30">
        <f t="shared" si="1"/>
        <v>240</v>
      </c>
      <c r="F82" s="33"/>
      <c r="G82" s="30">
        <v>240</v>
      </c>
      <c r="H82" s="33"/>
      <c r="I82" s="28" t="s">
        <v>264</v>
      </c>
    </row>
    <row r="83" spans="1:9" ht="30.75" customHeight="1" outlineLevel="3" x14ac:dyDescent="0.3">
      <c r="A83" s="22" t="s">
        <v>199</v>
      </c>
      <c r="B83" s="37" t="s">
        <v>67</v>
      </c>
      <c r="C83" s="27" t="s">
        <v>10</v>
      </c>
      <c r="D83" s="27">
        <v>2014</v>
      </c>
      <c r="E83" s="30">
        <f t="shared" si="1"/>
        <v>220</v>
      </c>
      <c r="F83" s="33"/>
      <c r="G83" s="30">
        <v>220</v>
      </c>
      <c r="H83" s="33"/>
      <c r="I83" s="28" t="s">
        <v>264</v>
      </c>
    </row>
    <row r="84" spans="1:9" ht="30.75" customHeight="1" outlineLevel="3" x14ac:dyDescent="0.3">
      <c r="A84" s="22" t="s">
        <v>200</v>
      </c>
      <c r="B84" s="37" t="s">
        <v>68</v>
      </c>
      <c r="C84" s="27" t="s">
        <v>10</v>
      </c>
      <c r="D84" s="27">
        <v>2014</v>
      </c>
      <c r="E84" s="30">
        <f t="shared" si="1"/>
        <v>220</v>
      </c>
      <c r="F84" s="33"/>
      <c r="G84" s="30">
        <v>220</v>
      </c>
      <c r="H84" s="33"/>
      <c r="I84" s="28" t="s">
        <v>264</v>
      </c>
    </row>
    <row r="85" spans="1:9" ht="30.75" customHeight="1" outlineLevel="3" x14ac:dyDescent="0.3">
      <c r="A85" s="22" t="s">
        <v>201</v>
      </c>
      <c r="B85" s="37" t="s">
        <v>69</v>
      </c>
      <c r="C85" s="27" t="s">
        <v>10</v>
      </c>
      <c r="D85" s="27">
        <v>2014</v>
      </c>
      <c r="E85" s="30">
        <f t="shared" si="1"/>
        <v>220</v>
      </c>
      <c r="F85" s="33"/>
      <c r="G85" s="30">
        <v>220</v>
      </c>
      <c r="H85" s="33"/>
      <c r="I85" s="28" t="s">
        <v>264</v>
      </c>
    </row>
    <row r="86" spans="1:9" ht="30.75" customHeight="1" outlineLevel="3" x14ac:dyDescent="0.3">
      <c r="A86" s="22" t="s">
        <v>202</v>
      </c>
      <c r="B86" s="37" t="s">
        <v>70</v>
      </c>
      <c r="C86" s="27" t="s">
        <v>10</v>
      </c>
      <c r="D86" s="27">
        <v>2014</v>
      </c>
      <c r="E86" s="30">
        <f t="shared" si="1"/>
        <v>200</v>
      </c>
      <c r="F86" s="33"/>
      <c r="G86" s="30">
        <v>200</v>
      </c>
      <c r="H86" s="33"/>
      <c r="I86" s="28" t="s">
        <v>264</v>
      </c>
    </row>
    <row r="87" spans="1:9" ht="30.75" customHeight="1" outlineLevel="3" x14ac:dyDescent="0.3">
      <c r="A87" s="22" t="s">
        <v>203</v>
      </c>
      <c r="B87" s="37" t="s">
        <v>71</v>
      </c>
      <c r="C87" s="27" t="s">
        <v>10</v>
      </c>
      <c r="D87" s="27">
        <v>2014</v>
      </c>
      <c r="E87" s="30">
        <f t="shared" si="1"/>
        <v>220</v>
      </c>
      <c r="F87" s="33"/>
      <c r="G87" s="30">
        <v>220</v>
      </c>
      <c r="H87" s="33"/>
      <c r="I87" s="28" t="s">
        <v>264</v>
      </c>
    </row>
    <row r="88" spans="1:9" ht="30.75" customHeight="1" outlineLevel="3" x14ac:dyDescent="0.3">
      <c r="A88" s="22" t="s">
        <v>204</v>
      </c>
      <c r="B88" s="37" t="s">
        <v>322</v>
      </c>
      <c r="C88" s="27" t="s">
        <v>10</v>
      </c>
      <c r="D88" s="27">
        <v>2014</v>
      </c>
      <c r="E88" s="30">
        <f t="shared" si="1"/>
        <v>200</v>
      </c>
      <c r="F88" s="33"/>
      <c r="G88" s="30">
        <v>200</v>
      </c>
      <c r="H88" s="33"/>
      <c r="I88" s="28" t="s">
        <v>264</v>
      </c>
    </row>
    <row r="89" spans="1:9" ht="30.75" customHeight="1" outlineLevel="3" x14ac:dyDescent="0.3">
      <c r="A89" s="22" t="s">
        <v>205</v>
      </c>
      <c r="B89" s="37" t="s">
        <v>72</v>
      </c>
      <c r="C89" s="27" t="s">
        <v>10</v>
      </c>
      <c r="D89" s="27">
        <v>2014</v>
      </c>
      <c r="E89" s="30">
        <f t="shared" si="1"/>
        <v>240</v>
      </c>
      <c r="F89" s="33"/>
      <c r="G89" s="30">
        <v>240</v>
      </c>
      <c r="H89" s="33"/>
      <c r="I89" s="28" t="s">
        <v>264</v>
      </c>
    </row>
    <row r="90" spans="1:9" ht="30.75" customHeight="1" outlineLevel="3" x14ac:dyDescent="0.3">
      <c r="A90" s="22" t="s">
        <v>206</v>
      </c>
      <c r="B90" s="37" t="s">
        <v>358</v>
      </c>
      <c r="C90" s="27" t="s">
        <v>10</v>
      </c>
      <c r="D90" s="27">
        <v>2014</v>
      </c>
      <c r="E90" s="30">
        <f t="shared" si="1"/>
        <v>220</v>
      </c>
      <c r="F90" s="33"/>
      <c r="G90" s="30">
        <v>220</v>
      </c>
      <c r="H90" s="33"/>
      <c r="I90" s="28" t="s">
        <v>264</v>
      </c>
    </row>
    <row r="91" spans="1:9" ht="30.75" customHeight="1" outlineLevel="3" x14ac:dyDescent="0.3">
      <c r="A91" s="22" t="s">
        <v>207</v>
      </c>
      <c r="B91" s="37" t="s">
        <v>74</v>
      </c>
      <c r="C91" s="27" t="s">
        <v>10</v>
      </c>
      <c r="D91" s="27">
        <v>2014</v>
      </c>
      <c r="E91" s="30">
        <f t="shared" si="1"/>
        <v>220</v>
      </c>
      <c r="F91" s="33"/>
      <c r="G91" s="30">
        <v>220</v>
      </c>
      <c r="H91" s="33"/>
      <c r="I91" s="28" t="s">
        <v>264</v>
      </c>
    </row>
    <row r="92" spans="1:9" ht="30.75" customHeight="1" outlineLevel="3" x14ac:dyDescent="0.3">
      <c r="A92" s="22" t="s">
        <v>208</v>
      </c>
      <c r="B92" s="37" t="s">
        <v>359</v>
      </c>
      <c r="C92" s="27" t="s">
        <v>10</v>
      </c>
      <c r="D92" s="27">
        <v>2014</v>
      </c>
      <c r="E92" s="30">
        <f t="shared" si="1"/>
        <v>220</v>
      </c>
      <c r="F92" s="33"/>
      <c r="G92" s="30">
        <v>220</v>
      </c>
      <c r="H92" s="33"/>
      <c r="I92" s="28" t="s">
        <v>264</v>
      </c>
    </row>
    <row r="93" spans="1:9" ht="30.75" customHeight="1" outlineLevel="3" x14ac:dyDescent="0.3">
      <c r="A93" s="22" t="s">
        <v>209</v>
      </c>
      <c r="B93" s="112" t="s">
        <v>327</v>
      </c>
      <c r="C93" s="27" t="s">
        <v>10</v>
      </c>
      <c r="D93" s="27">
        <v>2014</v>
      </c>
      <c r="E93" s="30">
        <f t="shared" si="1"/>
        <v>240</v>
      </c>
      <c r="F93" s="33"/>
      <c r="G93" s="30">
        <v>240</v>
      </c>
      <c r="H93" s="33"/>
      <c r="I93" s="28" t="s">
        <v>264</v>
      </c>
    </row>
    <row r="94" spans="1:9" ht="30.75" customHeight="1" outlineLevel="3" x14ac:dyDescent="0.3">
      <c r="A94" s="22" t="s">
        <v>210</v>
      </c>
      <c r="B94" s="109" t="s">
        <v>360</v>
      </c>
      <c r="C94" s="27" t="s">
        <v>10</v>
      </c>
      <c r="D94" s="27">
        <v>2014</v>
      </c>
      <c r="E94" s="30">
        <f t="shared" si="1"/>
        <v>220</v>
      </c>
      <c r="F94" s="33"/>
      <c r="G94" s="30">
        <v>220</v>
      </c>
      <c r="H94" s="33"/>
      <c r="I94" s="28" t="s">
        <v>264</v>
      </c>
    </row>
    <row r="95" spans="1:9" ht="63" customHeight="1" outlineLevel="3" x14ac:dyDescent="0.3">
      <c r="A95" s="107" t="s">
        <v>211</v>
      </c>
      <c r="B95" s="114" t="s">
        <v>328</v>
      </c>
      <c r="C95" s="108" t="s">
        <v>10</v>
      </c>
      <c r="D95" s="27">
        <v>2014</v>
      </c>
      <c r="E95" s="30">
        <f t="shared" si="1"/>
        <v>460</v>
      </c>
      <c r="F95" s="33"/>
      <c r="G95" s="30">
        <v>460</v>
      </c>
      <c r="H95" s="33"/>
      <c r="I95" s="28" t="s">
        <v>264</v>
      </c>
    </row>
    <row r="96" spans="1:9" ht="66.05" customHeight="1" outlineLevel="3" x14ac:dyDescent="0.3">
      <c r="A96" s="107" t="s">
        <v>212</v>
      </c>
      <c r="B96" s="114" t="s">
        <v>324</v>
      </c>
      <c r="C96" s="108" t="s">
        <v>10</v>
      </c>
      <c r="D96" s="27">
        <v>2014</v>
      </c>
      <c r="E96" s="30">
        <f t="shared" si="1"/>
        <v>440</v>
      </c>
      <c r="F96" s="33"/>
      <c r="G96" s="30">
        <v>440</v>
      </c>
      <c r="H96" s="33"/>
      <c r="I96" s="28" t="s">
        <v>264</v>
      </c>
    </row>
    <row r="97" spans="1:9" ht="51.8" customHeight="1" outlineLevel="3" x14ac:dyDescent="0.3">
      <c r="A97" s="107" t="s">
        <v>213</v>
      </c>
      <c r="B97" s="114" t="s">
        <v>325</v>
      </c>
      <c r="C97" s="108" t="s">
        <v>10</v>
      </c>
      <c r="D97" s="27">
        <v>2014</v>
      </c>
      <c r="E97" s="30">
        <f t="shared" si="1"/>
        <v>200</v>
      </c>
      <c r="F97" s="33"/>
      <c r="G97" s="30">
        <v>200</v>
      </c>
      <c r="H97" s="33"/>
      <c r="I97" s="28" t="s">
        <v>264</v>
      </c>
    </row>
    <row r="98" spans="1:9" ht="30.75" customHeight="1" outlineLevel="3" x14ac:dyDescent="0.3">
      <c r="A98" s="22" t="s">
        <v>214</v>
      </c>
      <c r="B98" s="110" t="s">
        <v>361</v>
      </c>
      <c r="C98" s="27" t="s">
        <v>10</v>
      </c>
      <c r="D98" s="27">
        <v>2014</v>
      </c>
      <c r="E98" s="30">
        <f t="shared" si="1"/>
        <v>200</v>
      </c>
      <c r="F98" s="33"/>
      <c r="G98" s="30">
        <v>200</v>
      </c>
      <c r="H98" s="33"/>
      <c r="I98" s="28" t="s">
        <v>264</v>
      </c>
    </row>
    <row r="99" spans="1:9" ht="30.75" customHeight="1" outlineLevel="3" x14ac:dyDescent="0.3">
      <c r="A99" s="22" t="s">
        <v>215</v>
      </c>
      <c r="B99" s="112" t="s">
        <v>326</v>
      </c>
      <c r="C99" s="27" t="s">
        <v>10</v>
      </c>
      <c r="D99" s="27">
        <v>2014</v>
      </c>
      <c r="E99" s="30">
        <f t="shared" si="1"/>
        <v>600</v>
      </c>
      <c r="F99" s="33"/>
      <c r="G99" s="30">
        <v>600</v>
      </c>
      <c r="H99" s="33"/>
      <c r="I99" s="28" t="s">
        <v>264</v>
      </c>
    </row>
    <row r="100" spans="1:9" ht="30.75" customHeight="1" outlineLevel="3" x14ac:dyDescent="0.3">
      <c r="A100" s="22" t="s">
        <v>216</v>
      </c>
      <c r="B100" s="37" t="s">
        <v>362</v>
      </c>
      <c r="C100" s="27" t="s">
        <v>10</v>
      </c>
      <c r="D100" s="27">
        <v>2014</v>
      </c>
      <c r="E100" s="30">
        <f t="shared" si="1"/>
        <v>220</v>
      </c>
      <c r="F100" s="33"/>
      <c r="G100" s="30">
        <v>220</v>
      </c>
      <c r="H100" s="33"/>
      <c r="I100" s="28" t="s">
        <v>264</v>
      </c>
    </row>
    <row r="101" spans="1:9" ht="30.75" customHeight="1" outlineLevel="3" x14ac:dyDescent="0.3">
      <c r="A101" s="22" t="s">
        <v>217</v>
      </c>
      <c r="B101" s="37" t="s">
        <v>363</v>
      </c>
      <c r="C101" s="27" t="s">
        <v>10</v>
      </c>
      <c r="D101" s="27">
        <v>2014</v>
      </c>
      <c r="E101" s="30">
        <f t="shared" si="1"/>
        <v>200</v>
      </c>
      <c r="F101" s="33"/>
      <c r="G101" s="30">
        <v>200</v>
      </c>
      <c r="H101" s="33"/>
      <c r="I101" s="28" t="s">
        <v>264</v>
      </c>
    </row>
    <row r="102" spans="1:9" ht="30.75" customHeight="1" outlineLevel="3" x14ac:dyDescent="0.3">
      <c r="A102" s="22" t="s">
        <v>218</v>
      </c>
      <c r="B102" s="37" t="s">
        <v>364</v>
      </c>
      <c r="C102" s="27" t="s">
        <v>10</v>
      </c>
      <c r="D102" s="27">
        <v>2014</v>
      </c>
      <c r="E102" s="30">
        <f t="shared" si="1"/>
        <v>220</v>
      </c>
      <c r="F102" s="33"/>
      <c r="G102" s="30">
        <v>220</v>
      </c>
      <c r="H102" s="33"/>
      <c r="I102" s="28" t="s">
        <v>264</v>
      </c>
    </row>
    <row r="103" spans="1:9" ht="30.75" customHeight="1" outlineLevel="3" x14ac:dyDescent="0.3">
      <c r="A103" s="22" t="s">
        <v>219</v>
      </c>
      <c r="B103" s="37" t="s">
        <v>365</v>
      </c>
      <c r="C103" s="27" t="s">
        <v>10</v>
      </c>
      <c r="D103" s="27">
        <v>2014</v>
      </c>
      <c r="E103" s="30">
        <f t="shared" ref="E103:E144" si="2">F103+G103+H103</f>
        <v>220</v>
      </c>
      <c r="F103" s="33"/>
      <c r="G103" s="30">
        <v>220</v>
      </c>
      <c r="H103" s="33"/>
      <c r="I103" s="28" t="s">
        <v>264</v>
      </c>
    </row>
    <row r="104" spans="1:9" ht="30.75" customHeight="1" outlineLevel="3" x14ac:dyDescent="0.3">
      <c r="A104" s="22" t="s">
        <v>220</v>
      </c>
      <c r="B104" s="37" t="s">
        <v>366</v>
      </c>
      <c r="C104" s="27" t="s">
        <v>10</v>
      </c>
      <c r="D104" s="27">
        <v>2014</v>
      </c>
      <c r="E104" s="30">
        <f t="shared" si="2"/>
        <v>200</v>
      </c>
      <c r="F104" s="33"/>
      <c r="G104" s="30">
        <v>200</v>
      </c>
      <c r="H104" s="33"/>
      <c r="I104" s="28" t="s">
        <v>264</v>
      </c>
    </row>
    <row r="105" spans="1:9" ht="30.75" customHeight="1" outlineLevel="3" x14ac:dyDescent="0.3">
      <c r="A105" s="22" t="s">
        <v>221</v>
      </c>
      <c r="B105" s="37" t="s">
        <v>367</v>
      </c>
      <c r="C105" s="27" t="s">
        <v>10</v>
      </c>
      <c r="D105" s="27">
        <v>2014</v>
      </c>
      <c r="E105" s="30">
        <f t="shared" si="2"/>
        <v>420</v>
      </c>
      <c r="F105" s="33"/>
      <c r="G105" s="30">
        <v>420</v>
      </c>
      <c r="H105" s="33"/>
      <c r="I105" s="28" t="s">
        <v>264</v>
      </c>
    </row>
    <row r="106" spans="1:9" ht="30.75" customHeight="1" outlineLevel="3" x14ac:dyDescent="0.3">
      <c r="A106" s="22" t="s">
        <v>222</v>
      </c>
      <c r="B106" s="37" t="s">
        <v>368</v>
      </c>
      <c r="C106" s="27" t="s">
        <v>10</v>
      </c>
      <c r="D106" s="27">
        <v>2014</v>
      </c>
      <c r="E106" s="30">
        <f t="shared" si="2"/>
        <v>220</v>
      </c>
      <c r="F106" s="33"/>
      <c r="G106" s="30">
        <v>220</v>
      </c>
      <c r="H106" s="33"/>
      <c r="I106" s="28" t="s">
        <v>264</v>
      </c>
    </row>
    <row r="107" spans="1:9" ht="30.75" customHeight="1" outlineLevel="3" x14ac:dyDescent="0.3">
      <c r="A107" s="22" t="s">
        <v>223</v>
      </c>
      <c r="B107" s="37" t="s">
        <v>369</v>
      </c>
      <c r="C107" s="27" t="s">
        <v>10</v>
      </c>
      <c r="D107" s="27">
        <v>2014</v>
      </c>
      <c r="E107" s="30">
        <f t="shared" si="2"/>
        <v>200</v>
      </c>
      <c r="F107" s="33"/>
      <c r="G107" s="30">
        <v>200</v>
      </c>
      <c r="H107" s="33"/>
      <c r="I107" s="28" t="s">
        <v>264</v>
      </c>
    </row>
    <row r="108" spans="1:9" ht="30.75" customHeight="1" outlineLevel="3" x14ac:dyDescent="0.3">
      <c r="A108" s="22" t="s">
        <v>224</v>
      </c>
      <c r="B108" s="37" t="s">
        <v>370</v>
      </c>
      <c r="C108" s="27" t="s">
        <v>10</v>
      </c>
      <c r="D108" s="27">
        <v>2014</v>
      </c>
      <c r="E108" s="30">
        <f t="shared" si="2"/>
        <v>240</v>
      </c>
      <c r="F108" s="33"/>
      <c r="G108" s="30">
        <v>240</v>
      </c>
      <c r="H108" s="33"/>
      <c r="I108" s="28" t="s">
        <v>264</v>
      </c>
    </row>
    <row r="109" spans="1:9" ht="30.75" customHeight="1" outlineLevel="3" x14ac:dyDescent="0.3">
      <c r="A109" s="22" t="s">
        <v>225</v>
      </c>
      <c r="B109" s="37" t="s">
        <v>371</v>
      </c>
      <c r="C109" s="27" t="s">
        <v>10</v>
      </c>
      <c r="D109" s="27">
        <v>2014</v>
      </c>
      <c r="E109" s="30">
        <f t="shared" si="2"/>
        <v>240</v>
      </c>
      <c r="F109" s="33"/>
      <c r="G109" s="30">
        <v>240</v>
      </c>
      <c r="H109" s="33"/>
      <c r="I109" s="28" t="s">
        <v>264</v>
      </c>
    </row>
    <row r="110" spans="1:9" ht="30.75" customHeight="1" outlineLevel="3" x14ac:dyDescent="0.3">
      <c r="A110" s="22" t="s">
        <v>226</v>
      </c>
      <c r="B110" s="37" t="s">
        <v>372</v>
      </c>
      <c r="C110" s="27" t="s">
        <v>10</v>
      </c>
      <c r="D110" s="27">
        <v>2014</v>
      </c>
      <c r="E110" s="30">
        <f t="shared" si="2"/>
        <v>220</v>
      </c>
      <c r="F110" s="33"/>
      <c r="G110" s="30">
        <v>220</v>
      </c>
      <c r="H110" s="33"/>
      <c r="I110" s="28" t="s">
        <v>264</v>
      </c>
    </row>
    <row r="111" spans="1:9" ht="30.75" customHeight="1" outlineLevel="3" x14ac:dyDescent="0.3">
      <c r="A111" s="22" t="s">
        <v>227</v>
      </c>
      <c r="B111" s="37" t="s">
        <v>373</v>
      </c>
      <c r="C111" s="27" t="s">
        <v>10</v>
      </c>
      <c r="D111" s="27">
        <v>2014</v>
      </c>
      <c r="E111" s="30">
        <f t="shared" si="2"/>
        <v>240</v>
      </c>
      <c r="F111" s="33"/>
      <c r="G111" s="30">
        <v>240</v>
      </c>
      <c r="H111" s="33"/>
      <c r="I111" s="28" t="s">
        <v>264</v>
      </c>
    </row>
    <row r="112" spans="1:9" ht="30.75" customHeight="1" outlineLevel="3" x14ac:dyDescent="0.3">
      <c r="A112" s="22" t="s">
        <v>228</v>
      </c>
      <c r="B112" s="37" t="s">
        <v>374</v>
      </c>
      <c r="C112" s="27" t="s">
        <v>10</v>
      </c>
      <c r="D112" s="27">
        <v>2014</v>
      </c>
      <c r="E112" s="30">
        <f t="shared" si="2"/>
        <v>220</v>
      </c>
      <c r="F112" s="33"/>
      <c r="G112" s="30">
        <v>220</v>
      </c>
      <c r="H112" s="33"/>
      <c r="I112" s="28" t="s">
        <v>264</v>
      </c>
    </row>
    <row r="113" spans="1:9" ht="30.75" customHeight="1" outlineLevel="3" x14ac:dyDescent="0.3">
      <c r="A113" s="22" t="s">
        <v>229</v>
      </c>
      <c r="B113" s="37" t="s">
        <v>375</v>
      </c>
      <c r="C113" s="27" t="s">
        <v>10</v>
      </c>
      <c r="D113" s="27">
        <v>2014</v>
      </c>
      <c r="E113" s="30">
        <f t="shared" si="2"/>
        <v>220</v>
      </c>
      <c r="F113" s="33"/>
      <c r="G113" s="30">
        <v>220</v>
      </c>
      <c r="H113" s="33"/>
      <c r="I113" s="28" t="s">
        <v>264</v>
      </c>
    </row>
    <row r="114" spans="1:9" ht="30.75" customHeight="1" outlineLevel="3" x14ac:dyDescent="0.3">
      <c r="A114" s="22" t="s">
        <v>230</v>
      </c>
      <c r="B114" s="37" t="s">
        <v>376</v>
      </c>
      <c r="C114" s="27" t="s">
        <v>10</v>
      </c>
      <c r="D114" s="27">
        <v>2014</v>
      </c>
      <c r="E114" s="30">
        <f t="shared" si="2"/>
        <v>220</v>
      </c>
      <c r="F114" s="33"/>
      <c r="G114" s="30">
        <v>220</v>
      </c>
      <c r="H114" s="33"/>
      <c r="I114" s="28" t="s">
        <v>264</v>
      </c>
    </row>
    <row r="115" spans="1:9" ht="30.75" customHeight="1" outlineLevel="3" x14ac:dyDescent="0.3">
      <c r="A115" s="22" t="s">
        <v>231</v>
      </c>
      <c r="B115" s="37" t="s">
        <v>377</v>
      </c>
      <c r="C115" s="27" t="s">
        <v>10</v>
      </c>
      <c r="D115" s="27">
        <v>2014</v>
      </c>
      <c r="E115" s="30">
        <f t="shared" si="2"/>
        <v>200</v>
      </c>
      <c r="F115" s="33"/>
      <c r="G115" s="30">
        <v>200</v>
      </c>
      <c r="H115" s="33"/>
      <c r="I115" s="28" t="s">
        <v>264</v>
      </c>
    </row>
    <row r="116" spans="1:9" ht="30.75" customHeight="1" outlineLevel="3" x14ac:dyDescent="0.3">
      <c r="A116" s="22" t="s">
        <v>232</v>
      </c>
      <c r="B116" s="37" t="s">
        <v>378</v>
      </c>
      <c r="C116" s="27" t="s">
        <v>10</v>
      </c>
      <c r="D116" s="27">
        <v>2014</v>
      </c>
      <c r="E116" s="30">
        <f t="shared" si="2"/>
        <v>220</v>
      </c>
      <c r="F116" s="33"/>
      <c r="G116" s="30">
        <v>220</v>
      </c>
      <c r="H116" s="33"/>
      <c r="I116" s="28" t="s">
        <v>264</v>
      </c>
    </row>
    <row r="117" spans="1:9" ht="30.75" customHeight="1" outlineLevel="3" x14ac:dyDescent="0.3">
      <c r="A117" s="22" t="s">
        <v>233</v>
      </c>
      <c r="B117" s="37" t="s">
        <v>379</v>
      </c>
      <c r="C117" s="27" t="s">
        <v>10</v>
      </c>
      <c r="D117" s="27">
        <v>2014</v>
      </c>
      <c r="E117" s="30">
        <f t="shared" si="2"/>
        <v>220</v>
      </c>
      <c r="F117" s="33"/>
      <c r="G117" s="30">
        <v>220</v>
      </c>
      <c r="H117" s="33"/>
      <c r="I117" s="28" t="s">
        <v>264</v>
      </c>
    </row>
    <row r="118" spans="1:9" ht="30.75" customHeight="1" outlineLevel="3" x14ac:dyDescent="0.3">
      <c r="A118" s="22" t="s">
        <v>234</v>
      </c>
      <c r="B118" s="37" t="s">
        <v>380</v>
      </c>
      <c r="C118" s="27" t="s">
        <v>10</v>
      </c>
      <c r="D118" s="27">
        <v>2014</v>
      </c>
      <c r="E118" s="30">
        <f t="shared" si="2"/>
        <v>220</v>
      </c>
      <c r="F118" s="33"/>
      <c r="G118" s="30">
        <v>220</v>
      </c>
      <c r="H118" s="33"/>
      <c r="I118" s="28" t="s">
        <v>264</v>
      </c>
    </row>
    <row r="119" spans="1:9" ht="30.75" customHeight="1" outlineLevel="3" x14ac:dyDescent="0.3">
      <c r="A119" s="22" t="s">
        <v>235</v>
      </c>
      <c r="B119" s="37" t="s">
        <v>381</v>
      </c>
      <c r="C119" s="27" t="s">
        <v>10</v>
      </c>
      <c r="D119" s="27">
        <v>2014</v>
      </c>
      <c r="E119" s="30">
        <f t="shared" si="2"/>
        <v>440</v>
      </c>
      <c r="F119" s="33"/>
      <c r="G119" s="30">
        <v>440</v>
      </c>
      <c r="H119" s="33"/>
      <c r="I119" s="28" t="s">
        <v>264</v>
      </c>
    </row>
    <row r="120" spans="1:9" ht="30.75" customHeight="1" outlineLevel="3" x14ac:dyDescent="0.3">
      <c r="A120" s="22" t="s">
        <v>236</v>
      </c>
      <c r="B120" s="37" t="s">
        <v>382</v>
      </c>
      <c r="C120" s="27" t="s">
        <v>10</v>
      </c>
      <c r="D120" s="27">
        <v>2014</v>
      </c>
      <c r="E120" s="30">
        <f t="shared" si="2"/>
        <v>220</v>
      </c>
      <c r="F120" s="33"/>
      <c r="G120" s="30">
        <v>220</v>
      </c>
      <c r="H120" s="33"/>
      <c r="I120" s="28" t="s">
        <v>264</v>
      </c>
    </row>
    <row r="121" spans="1:9" ht="30.75" customHeight="1" outlineLevel="3" x14ac:dyDescent="0.3">
      <c r="A121" s="22" t="s">
        <v>237</v>
      </c>
      <c r="B121" s="37" t="s">
        <v>383</v>
      </c>
      <c r="C121" s="27" t="s">
        <v>10</v>
      </c>
      <c r="D121" s="27">
        <v>2014</v>
      </c>
      <c r="E121" s="30">
        <f t="shared" si="2"/>
        <v>220</v>
      </c>
      <c r="F121" s="33"/>
      <c r="G121" s="30">
        <v>220</v>
      </c>
      <c r="H121" s="33"/>
      <c r="I121" s="28" t="s">
        <v>264</v>
      </c>
    </row>
    <row r="122" spans="1:9" ht="30.75" customHeight="1" outlineLevel="3" x14ac:dyDescent="0.3">
      <c r="A122" s="22" t="s">
        <v>238</v>
      </c>
      <c r="B122" s="37" t="s">
        <v>384</v>
      </c>
      <c r="C122" s="27" t="s">
        <v>10</v>
      </c>
      <c r="D122" s="27">
        <v>2014</v>
      </c>
      <c r="E122" s="30">
        <f t="shared" si="2"/>
        <v>260</v>
      </c>
      <c r="F122" s="33"/>
      <c r="G122" s="30">
        <v>260</v>
      </c>
      <c r="H122" s="33"/>
      <c r="I122" s="28" t="s">
        <v>264</v>
      </c>
    </row>
    <row r="123" spans="1:9" ht="30.75" customHeight="1" outlineLevel="3" x14ac:dyDescent="0.3">
      <c r="A123" s="22" t="s">
        <v>239</v>
      </c>
      <c r="B123" s="37" t="s">
        <v>101</v>
      </c>
      <c r="C123" s="27" t="s">
        <v>10</v>
      </c>
      <c r="D123" s="27">
        <v>2014</v>
      </c>
      <c r="E123" s="30">
        <f t="shared" si="2"/>
        <v>220</v>
      </c>
      <c r="F123" s="33"/>
      <c r="G123" s="30">
        <v>220</v>
      </c>
      <c r="H123" s="33"/>
      <c r="I123" s="28" t="s">
        <v>264</v>
      </c>
    </row>
    <row r="124" spans="1:9" ht="30.75" customHeight="1" outlineLevel="3" x14ac:dyDescent="0.3">
      <c r="A124" s="22" t="s">
        <v>240</v>
      </c>
      <c r="B124" s="37" t="s">
        <v>385</v>
      </c>
      <c r="C124" s="27" t="s">
        <v>10</v>
      </c>
      <c r="D124" s="27">
        <v>2014</v>
      </c>
      <c r="E124" s="30">
        <f t="shared" si="2"/>
        <v>220</v>
      </c>
      <c r="F124" s="33"/>
      <c r="G124" s="30">
        <v>220</v>
      </c>
      <c r="H124" s="33"/>
      <c r="I124" s="28" t="s">
        <v>264</v>
      </c>
    </row>
    <row r="125" spans="1:9" ht="30.75" customHeight="1" outlineLevel="3" x14ac:dyDescent="0.3">
      <c r="A125" s="22" t="s">
        <v>241</v>
      </c>
      <c r="B125" s="37" t="s">
        <v>386</v>
      </c>
      <c r="C125" s="27" t="s">
        <v>10</v>
      </c>
      <c r="D125" s="27">
        <v>2014</v>
      </c>
      <c r="E125" s="30">
        <f t="shared" si="2"/>
        <v>220</v>
      </c>
      <c r="F125" s="33"/>
      <c r="G125" s="30">
        <v>220</v>
      </c>
      <c r="H125" s="33"/>
      <c r="I125" s="28" t="s">
        <v>264</v>
      </c>
    </row>
    <row r="126" spans="1:9" ht="30.75" customHeight="1" outlineLevel="3" x14ac:dyDescent="0.3">
      <c r="A126" s="22" t="s">
        <v>242</v>
      </c>
      <c r="B126" s="37" t="s">
        <v>387</v>
      </c>
      <c r="C126" s="27" t="s">
        <v>10</v>
      </c>
      <c r="D126" s="27">
        <v>2014</v>
      </c>
      <c r="E126" s="30">
        <f t="shared" si="2"/>
        <v>220</v>
      </c>
      <c r="F126" s="33"/>
      <c r="G126" s="30">
        <v>220</v>
      </c>
      <c r="H126" s="33"/>
      <c r="I126" s="28" t="s">
        <v>264</v>
      </c>
    </row>
    <row r="127" spans="1:9" ht="30.75" customHeight="1" outlineLevel="3" x14ac:dyDescent="0.3">
      <c r="A127" s="22" t="s">
        <v>243</v>
      </c>
      <c r="B127" s="37" t="s">
        <v>388</v>
      </c>
      <c r="C127" s="27" t="s">
        <v>10</v>
      </c>
      <c r="D127" s="27">
        <v>2014</v>
      </c>
      <c r="E127" s="30">
        <f t="shared" si="2"/>
        <v>200</v>
      </c>
      <c r="F127" s="33"/>
      <c r="G127" s="30">
        <v>200</v>
      </c>
      <c r="H127" s="33"/>
      <c r="I127" s="28" t="s">
        <v>264</v>
      </c>
    </row>
    <row r="128" spans="1:9" ht="30.75" customHeight="1" outlineLevel="3" x14ac:dyDescent="0.3">
      <c r="A128" s="22" t="s">
        <v>244</v>
      </c>
      <c r="B128" s="37" t="s">
        <v>389</v>
      </c>
      <c r="C128" s="27" t="s">
        <v>10</v>
      </c>
      <c r="D128" s="27">
        <v>2014</v>
      </c>
      <c r="E128" s="30">
        <f t="shared" si="2"/>
        <v>60</v>
      </c>
      <c r="F128" s="33"/>
      <c r="G128" s="30">
        <v>60</v>
      </c>
      <c r="H128" s="33"/>
      <c r="I128" s="28" t="s">
        <v>264</v>
      </c>
    </row>
    <row r="129" spans="1:9" ht="30.75" customHeight="1" outlineLevel="3" x14ac:dyDescent="0.3">
      <c r="A129" s="22" t="s">
        <v>245</v>
      </c>
      <c r="B129" s="37" t="s">
        <v>390</v>
      </c>
      <c r="C129" s="27" t="s">
        <v>10</v>
      </c>
      <c r="D129" s="27">
        <v>2014</v>
      </c>
      <c r="E129" s="30">
        <f t="shared" si="2"/>
        <v>200</v>
      </c>
      <c r="F129" s="33"/>
      <c r="G129" s="30">
        <v>200</v>
      </c>
      <c r="H129" s="33"/>
      <c r="I129" s="28" t="s">
        <v>264</v>
      </c>
    </row>
    <row r="130" spans="1:9" ht="30.75" customHeight="1" outlineLevel="3" x14ac:dyDescent="0.3">
      <c r="A130" s="22" t="s">
        <v>246</v>
      </c>
      <c r="B130" s="37" t="s">
        <v>391</v>
      </c>
      <c r="C130" s="27" t="s">
        <v>10</v>
      </c>
      <c r="D130" s="27">
        <v>2014</v>
      </c>
      <c r="E130" s="30">
        <f t="shared" si="2"/>
        <v>200</v>
      </c>
      <c r="F130" s="33"/>
      <c r="G130" s="30">
        <v>200</v>
      </c>
      <c r="H130" s="33"/>
      <c r="I130" s="28" t="s">
        <v>264</v>
      </c>
    </row>
    <row r="131" spans="1:9" ht="30.75" customHeight="1" outlineLevel="3" x14ac:dyDescent="0.3">
      <c r="A131" s="22" t="s">
        <v>247</v>
      </c>
      <c r="B131" s="37" t="s">
        <v>392</v>
      </c>
      <c r="C131" s="27" t="s">
        <v>10</v>
      </c>
      <c r="D131" s="27">
        <v>2014</v>
      </c>
      <c r="E131" s="30">
        <f t="shared" si="2"/>
        <v>200</v>
      </c>
      <c r="F131" s="33"/>
      <c r="G131" s="30">
        <v>200</v>
      </c>
      <c r="H131" s="33"/>
      <c r="I131" s="28" t="s">
        <v>264</v>
      </c>
    </row>
    <row r="132" spans="1:9" ht="30.75" customHeight="1" outlineLevel="3" x14ac:dyDescent="0.3">
      <c r="A132" s="22" t="s">
        <v>248</v>
      </c>
      <c r="B132" s="37" t="s">
        <v>393</v>
      </c>
      <c r="C132" s="27" t="s">
        <v>10</v>
      </c>
      <c r="D132" s="27">
        <v>2014</v>
      </c>
      <c r="E132" s="30">
        <f t="shared" si="2"/>
        <v>220</v>
      </c>
      <c r="F132" s="33"/>
      <c r="G132" s="30">
        <v>220</v>
      </c>
      <c r="H132" s="33"/>
      <c r="I132" s="28" t="s">
        <v>264</v>
      </c>
    </row>
    <row r="133" spans="1:9" ht="30.75" customHeight="1" outlineLevel="3" x14ac:dyDescent="0.3">
      <c r="A133" s="22" t="s">
        <v>249</v>
      </c>
      <c r="B133" s="37" t="s">
        <v>394</v>
      </c>
      <c r="C133" s="27" t="s">
        <v>10</v>
      </c>
      <c r="D133" s="27">
        <v>2014</v>
      </c>
      <c r="E133" s="30">
        <f t="shared" si="2"/>
        <v>240</v>
      </c>
      <c r="F133" s="33"/>
      <c r="G133" s="30">
        <v>240</v>
      </c>
      <c r="H133" s="33"/>
      <c r="I133" s="28" t="s">
        <v>264</v>
      </c>
    </row>
    <row r="134" spans="1:9" ht="30.75" customHeight="1" outlineLevel="3" x14ac:dyDescent="0.3">
      <c r="A134" s="22" t="s">
        <v>250</v>
      </c>
      <c r="B134" s="37" t="s">
        <v>395</v>
      </c>
      <c r="C134" s="27" t="s">
        <v>10</v>
      </c>
      <c r="D134" s="27">
        <v>2014</v>
      </c>
      <c r="E134" s="30">
        <f t="shared" si="2"/>
        <v>220</v>
      </c>
      <c r="F134" s="33"/>
      <c r="G134" s="30">
        <v>220</v>
      </c>
      <c r="H134" s="33"/>
      <c r="I134" s="28" t="s">
        <v>264</v>
      </c>
    </row>
    <row r="135" spans="1:9" ht="30.75" customHeight="1" outlineLevel="3" x14ac:dyDescent="0.3">
      <c r="A135" s="22" t="s">
        <v>251</v>
      </c>
      <c r="B135" s="37" t="s">
        <v>396</v>
      </c>
      <c r="C135" s="27" t="s">
        <v>10</v>
      </c>
      <c r="D135" s="27">
        <v>2014</v>
      </c>
      <c r="E135" s="30">
        <f t="shared" si="2"/>
        <v>240</v>
      </c>
      <c r="F135" s="33"/>
      <c r="G135" s="30">
        <v>240</v>
      </c>
      <c r="H135" s="33"/>
      <c r="I135" s="28" t="s">
        <v>264</v>
      </c>
    </row>
    <row r="136" spans="1:9" ht="30.75" customHeight="1" outlineLevel="3" x14ac:dyDescent="0.3">
      <c r="A136" s="22" t="s">
        <v>252</v>
      </c>
      <c r="B136" s="37" t="s">
        <v>397</v>
      </c>
      <c r="C136" s="27" t="s">
        <v>10</v>
      </c>
      <c r="D136" s="27">
        <v>2014</v>
      </c>
      <c r="E136" s="30">
        <f t="shared" si="2"/>
        <v>400</v>
      </c>
      <c r="F136" s="33"/>
      <c r="G136" s="30">
        <v>400</v>
      </c>
      <c r="H136" s="33"/>
      <c r="I136" s="28" t="s">
        <v>264</v>
      </c>
    </row>
    <row r="137" spans="1:9" ht="30.75" customHeight="1" outlineLevel="2" x14ac:dyDescent="0.3">
      <c r="A137" s="32" t="s">
        <v>253</v>
      </c>
      <c r="B137" s="29" t="s">
        <v>262</v>
      </c>
      <c r="C137" s="27"/>
      <c r="D137" s="36"/>
      <c r="E137" s="33">
        <f t="shared" si="2"/>
        <v>24.8</v>
      </c>
      <c r="F137" s="91">
        <f>SUM(F138:F139)</f>
        <v>0</v>
      </c>
      <c r="G137" s="91">
        <f>SUM(G138:G139)</f>
        <v>24.8</v>
      </c>
      <c r="H137" s="91">
        <f>SUM(H138:H139)</f>
        <v>0</v>
      </c>
      <c r="I137" s="28"/>
    </row>
    <row r="138" spans="1:9" ht="30.75" customHeight="1" outlineLevel="3" x14ac:dyDescent="0.3">
      <c r="A138" s="22" t="s">
        <v>254</v>
      </c>
      <c r="B138" s="26" t="s">
        <v>115</v>
      </c>
      <c r="C138" s="27" t="s">
        <v>10</v>
      </c>
      <c r="D138" s="27">
        <v>2014</v>
      </c>
      <c r="E138" s="30">
        <f t="shared" si="2"/>
        <v>4.8</v>
      </c>
      <c r="F138" s="33"/>
      <c r="G138" s="92">
        <v>4.8</v>
      </c>
      <c r="H138" s="92"/>
      <c r="I138" s="39" t="s">
        <v>267</v>
      </c>
    </row>
    <row r="139" spans="1:9" ht="30.75" customHeight="1" outlineLevel="3" x14ac:dyDescent="0.3">
      <c r="A139" s="22" t="s">
        <v>255</v>
      </c>
      <c r="B139" s="40" t="s">
        <v>116</v>
      </c>
      <c r="C139" s="27" t="s">
        <v>10</v>
      </c>
      <c r="D139" s="27">
        <v>2014</v>
      </c>
      <c r="E139" s="30">
        <f t="shared" si="2"/>
        <v>20</v>
      </c>
      <c r="F139" s="33"/>
      <c r="G139" s="30">
        <v>20</v>
      </c>
      <c r="H139" s="30"/>
      <c r="I139" s="28" t="s">
        <v>267</v>
      </c>
    </row>
    <row r="140" spans="1:9" ht="30.75" customHeight="1" outlineLevel="1" x14ac:dyDescent="0.3">
      <c r="A140" s="23" t="s">
        <v>257</v>
      </c>
      <c r="B140" s="29" t="s">
        <v>256</v>
      </c>
      <c r="C140" s="27"/>
      <c r="D140" s="36"/>
      <c r="E140" s="33">
        <f t="shared" si="2"/>
        <v>650</v>
      </c>
      <c r="F140" s="33">
        <f>F141+F143</f>
        <v>0</v>
      </c>
      <c r="G140" s="33">
        <f>G141+G143</f>
        <v>650</v>
      </c>
      <c r="H140" s="33">
        <f>H141+H143</f>
        <v>0</v>
      </c>
      <c r="I140" s="28"/>
    </row>
    <row r="141" spans="1:9" ht="30.75" customHeight="1" outlineLevel="2" x14ac:dyDescent="0.3">
      <c r="A141" s="32" t="s">
        <v>149</v>
      </c>
      <c r="B141" s="29" t="s">
        <v>261</v>
      </c>
      <c r="C141" s="27"/>
      <c r="D141" s="27"/>
      <c r="E141" s="33">
        <f t="shared" si="2"/>
        <v>250</v>
      </c>
      <c r="F141" s="33">
        <f>F142</f>
        <v>0</v>
      </c>
      <c r="G141" s="33">
        <f>G142</f>
        <v>250</v>
      </c>
      <c r="H141" s="33">
        <f>H142</f>
        <v>0</v>
      </c>
      <c r="I141" s="28"/>
    </row>
    <row r="142" spans="1:9" ht="30.75" customHeight="1" outlineLevel="3" x14ac:dyDescent="0.3">
      <c r="A142" s="22" t="s">
        <v>150</v>
      </c>
      <c r="B142" s="41" t="s">
        <v>398</v>
      </c>
      <c r="C142" s="27" t="s">
        <v>10</v>
      </c>
      <c r="D142" s="27">
        <v>2014</v>
      </c>
      <c r="E142" s="30">
        <f t="shared" si="2"/>
        <v>250</v>
      </c>
      <c r="F142" s="30"/>
      <c r="G142" s="116">
        <v>250</v>
      </c>
      <c r="H142" s="30"/>
      <c r="I142" s="28" t="s">
        <v>263</v>
      </c>
    </row>
    <row r="143" spans="1:9" ht="30.75" customHeight="1" outlineLevel="2" x14ac:dyDescent="0.3">
      <c r="A143" s="32" t="s">
        <v>258</v>
      </c>
      <c r="B143" s="29" t="s">
        <v>262</v>
      </c>
      <c r="C143" s="27"/>
      <c r="D143" s="27"/>
      <c r="E143" s="33">
        <f t="shared" si="2"/>
        <v>400</v>
      </c>
      <c r="F143" s="33">
        <f>F144+F145</f>
        <v>0</v>
      </c>
      <c r="G143" s="33">
        <f>G144+G145</f>
        <v>400</v>
      </c>
      <c r="H143" s="33">
        <f>H144+H145</f>
        <v>0</v>
      </c>
      <c r="I143" s="90"/>
    </row>
    <row r="144" spans="1:9" ht="30.75" customHeight="1" outlineLevel="3" x14ac:dyDescent="0.3">
      <c r="A144" s="22" t="s">
        <v>259</v>
      </c>
      <c r="B144" s="26" t="s">
        <v>116</v>
      </c>
      <c r="C144" s="27" t="s">
        <v>10</v>
      </c>
      <c r="D144" s="27">
        <v>2014</v>
      </c>
      <c r="E144" s="30">
        <f t="shared" si="2"/>
        <v>200</v>
      </c>
      <c r="F144" s="30"/>
      <c r="G144" s="30">
        <v>200</v>
      </c>
      <c r="H144" s="30"/>
      <c r="I144" s="28" t="s">
        <v>267</v>
      </c>
    </row>
    <row r="145" spans="1:9" ht="30.75" customHeight="1" outlineLevel="3" thickBot="1" x14ac:dyDescent="0.35">
      <c r="A145" s="25" t="s">
        <v>260</v>
      </c>
      <c r="B145" s="88" t="s">
        <v>118</v>
      </c>
      <c r="C145" s="73" t="s">
        <v>10</v>
      </c>
      <c r="D145" s="73">
        <v>2014</v>
      </c>
      <c r="E145" s="74">
        <f>F145+G145+H145</f>
        <v>200</v>
      </c>
      <c r="F145" s="75"/>
      <c r="G145" s="74">
        <v>200</v>
      </c>
      <c r="H145" s="75"/>
      <c r="I145" s="60" t="s">
        <v>267</v>
      </c>
    </row>
    <row r="146" spans="1:9" s="7" customFormat="1" ht="17.350000000000001" customHeight="1" x14ac:dyDescent="0.3">
      <c r="A146" s="77"/>
      <c r="B146" s="224" t="s">
        <v>312</v>
      </c>
      <c r="C146" s="224"/>
      <c r="D146" s="78"/>
      <c r="E146" s="79">
        <f>F146+G146+H146</f>
        <v>31799.8</v>
      </c>
      <c r="F146" s="79">
        <f>F147</f>
        <v>0</v>
      </c>
      <c r="G146" s="79">
        <f>G147</f>
        <v>31799.8</v>
      </c>
      <c r="H146" s="79">
        <f>H147</f>
        <v>0</v>
      </c>
      <c r="I146" s="80"/>
    </row>
    <row r="147" spans="1:9" ht="23.3" customHeight="1" thickBot="1" x14ac:dyDescent="0.35">
      <c r="A147" s="24"/>
      <c r="B147" s="238" t="s">
        <v>4</v>
      </c>
      <c r="C147" s="238"/>
      <c r="D147" s="10"/>
      <c r="E147" s="17">
        <f>SUM(F147:H147)</f>
        <v>31799.8</v>
      </c>
      <c r="F147" s="17">
        <f>F140+F35</f>
        <v>0</v>
      </c>
      <c r="G147" s="17">
        <f>G140+G35</f>
        <v>31799.8</v>
      </c>
      <c r="H147" s="17">
        <f>H140+H35</f>
        <v>0</v>
      </c>
      <c r="I147" s="12"/>
    </row>
    <row r="148" spans="1:9" ht="34.5" customHeight="1" x14ac:dyDescent="0.3">
      <c r="A148" s="61"/>
      <c r="B148" s="235" t="s">
        <v>318</v>
      </c>
      <c r="C148" s="236"/>
      <c r="D148" s="236"/>
      <c r="E148" s="236"/>
      <c r="F148" s="236"/>
      <c r="G148" s="236"/>
      <c r="H148" s="236"/>
      <c r="I148" s="237"/>
    </row>
    <row r="149" spans="1:9" outlineLevel="1" x14ac:dyDescent="0.3">
      <c r="A149" s="23" t="s">
        <v>268</v>
      </c>
      <c r="B149" s="29" t="s">
        <v>273</v>
      </c>
      <c r="C149" s="43"/>
      <c r="D149" s="27" t="s">
        <v>119</v>
      </c>
      <c r="E149" s="44">
        <f>F149+G149+H149</f>
        <v>1190.3599999999999</v>
      </c>
      <c r="F149" s="45">
        <f>F150+F152</f>
        <v>0</v>
      </c>
      <c r="G149" s="45">
        <f>G150+G152</f>
        <v>1190.3599999999999</v>
      </c>
      <c r="H149" s="45">
        <f>H150+H152</f>
        <v>0</v>
      </c>
      <c r="I149" s="28"/>
    </row>
    <row r="150" spans="1:9" outlineLevel="2" x14ac:dyDescent="0.3">
      <c r="A150" s="32" t="s">
        <v>269</v>
      </c>
      <c r="B150" s="29" t="s">
        <v>274</v>
      </c>
      <c r="C150" s="36"/>
      <c r="D150" s="36"/>
      <c r="E150" s="30">
        <f>SUM(F150:H150)</f>
        <v>1159.56</v>
      </c>
      <c r="F150" s="45">
        <f>F151</f>
        <v>0</v>
      </c>
      <c r="G150" s="45">
        <f>G151</f>
        <v>1159.56</v>
      </c>
      <c r="H150" s="45">
        <f>H151</f>
        <v>0</v>
      </c>
      <c r="I150" s="31"/>
    </row>
    <row r="151" spans="1:9" ht="30.75" customHeight="1" outlineLevel="2" x14ac:dyDescent="0.3">
      <c r="A151" s="46" t="s">
        <v>270</v>
      </c>
      <c r="B151" s="43" t="s">
        <v>28</v>
      </c>
      <c r="C151" s="27" t="s">
        <v>10</v>
      </c>
      <c r="D151" s="27">
        <v>2014</v>
      </c>
      <c r="E151" s="30">
        <f>SUM(F151:H151)</f>
        <v>1159.56</v>
      </c>
      <c r="F151" s="45"/>
      <c r="G151" s="47">
        <v>1159.56</v>
      </c>
      <c r="H151" s="44"/>
      <c r="I151" s="48" t="s">
        <v>265</v>
      </c>
    </row>
    <row r="152" spans="1:9" ht="31.05" outlineLevel="2" x14ac:dyDescent="0.3">
      <c r="A152" s="32" t="s">
        <v>271</v>
      </c>
      <c r="B152" s="29" t="s">
        <v>262</v>
      </c>
      <c r="C152" s="27"/>
      <c r="D152" s="27"/>
      <c r="E152" s="30">
        <f>SUM(F152:H152)</f>
        <v>30.8</v>
      </c>
      <c r="F152" s="45">
        <f>F153</f>
        <v>0</v>
      </c>
      <c r="G152" s="45">
        <f>G153</f>
        <v>30.8</v>
      </c>
      <c r="H152" s="45">
        <f>H153</f>
        <v>0</v>
      </c>
      <c r="I152" s="48"/>
    </row>
    <row r="153" spans="1:9" ht="25.5" outlineLevel="2" x14ac:dyDescent="0.3">
      <c r="A153" s="46" t="s">
        <v>272</v>
      </c>
      <c r="B153" s="43" t="s">
        <v>116</v>
      </c>
      <c r="C153" s="27" t="s">
        <v>10</v>
      </c>
      <c r="D153" s="27">
        <v>2014</v>
      </c>
      <c r="E153" s="30">
        <f>SUM(F153:H153)</f>
        <v>30.8</v>
      </c>
      <c r="F153" s="45"/>
      <c r="G153" s="47">
        <v>30.8</v>
      </c>
      <c r="H153" s="44"/>
      <c r="I153" s="48"/>
    </row>
    <row r="154" spans="1:9" ht="115.5" customHeight="1" outlineLevel="1" x14ac:dyDescent="0.3">
      <c r="A154" s="23" t="s">
        <v>277</v>
      </c>
      <c r="B154" s="29" t="s">
        <v>275</v>
      </c>
      <c r="C154" s="27"/>
      <c r="D154" s="27" t="s">
        <v>120</v>
      </c>
      <c r="E154" s="30">
        <f>SUM(F154:H154)</f>
        <v>0</v>
      </c>
      <c r="F154" s="36"/>
      <c r="G154" s="251" t="s">
        <v>121</v>
      </c>
      <c r="H154" s="251"/>
      <c r="I154" s="28" t="s">
        <v>22</v>
      </c>
    </row>
    <row r="155" spans="1:9" ht="124.1" outlineLevel="1" x14ac:dyDescent="0.3">
      <c r="A155" s="23" t="s">
        <v>278</v>
      </c>
      <c r="B155" s="29" t="s">
        <v>276</v>
      </c>
      <c r="C155" s="27"/>
      <c r="D155" s="27">
        <v>2015</v>
      </c>
      <c r="E155" s="44">
        <f>F155+G155+H155</f>
        <v>7330</v>
      </c>
      <c r="F155" s="45">
        <f>F156+F157</f>
        <v>0</v>
      </c>
      <c r="G155" s="45">
        <f>G156+G157</f>
        <v>0</v>
      </c>
      <c r="H155" s="45">
        <f>H156+H157</f>
        <v>7330</v>
      </c>
      <c r="I155" s="28"/>
    </row>
    <row r="156" spans="1:9" ht="25.5" outlineLevel="2" x14ac:dyDescent="0.3">
      <c r="A156" s="32" t="s">
        <v>279</v>
      </c>
      <c r="B156" s="29" t="s">
        <v>151</v>
      </c>
      <c r="C156" s="27" t="s">
        <v>10</v>
      </c>
      <c r="D156" s="27">
        <v>2015</v>
      </c>
      <c r="E156" s="30">
        <f>SUM(F156:H156)</f>
        <v>750</v>
      </c>
      <c r="F156" s="33"/>
      <c r="G156" s="30"/>
      <c r="H156" s="30">
        <v>750</v>
      </c>
      <c r="I156" s="28" t="s">
        <v>266</v>
      </c>
    </row>
    <row r="157" spans="1:9" ht="25.5" outlineLevel="2" x14ac:dyDescent="0.3">
      <c r="A157" s="32" t="s">
        <v>280</v>
      </c>
      <c r="B157" s="29" t="s">
        <v>153</v>
      </c>
      <c r="C157" s="27" t="s">
        <v>10</v>
      </c>
      <c r="D157" s="27">
        <v>2015</v>
      </c>
      <c r="E157" s="30">
        <f>SUM(F157:H157)</f>
        <v>6580</v>
      </c>
      <c r="F157" s="33"/>
      <c r="G157" s="30"/>
      <c r="H157" s="30">
        <v>6580</v>
      </c>
      <c r="I157" s="28" t="s">
        <v>264</v>
      </c>
    </row>
    <row r="158" spans="1:9" ht="93.05" outlineLevel="1" x14ac:dyDescent="0.3">
      <c r="A158" s="23" t="s">
        <v>281</v>
      </c>
      <c r="B158" s="29" t="s">
        <v>282</v>
      </c>
      <c r="C158" s="27" t="s">
        <v>10</v>
      </c>
      <c r="D158" s="27">
        <v>2015</v>
      </c>
      <c r="E158" s="33">
        <f>F158+G158+H158</f>
        <v>50530</v>
      </c>
      <c r="F158" s="33">
        <f>F159+F160+F161</f>
        <v>0</v>
      </c>
      <c r="G158" s="33">
        <f>G159+G160+G161</f>
        <v>0</v>
      </c>
      <c r="H158" s="33">
        <f>H159+H160+H161</f>
        <v>50530</v>
      </c>
      <c r="I158" s="28"/>
    </row>
    <row r="159" spans="1:9" ht="25.5" outlineLevel="2" x14ac:dyDescent="0.3">
      <c r="A159" s="32" t="s">
        <v>283</v>
      </c>
      <c r="B159" s="29" t="s">
        <v>153</v>
      </c>
      <c r="C159" s="27" t="s">
        <v>10</v>
      </c>
      <c r="D159" s="27">
        <v>2015</v>
      </c>
      <c r="E159" s="30">
        <f>SUM(F159:H159)</f>
        <v>48900</v>
      </c>
      <c r="F159" s="30"/>
      <c r="G159" s="30"/>
      <c r="H159" s="30">
        <v>48900</v>
      </c>
      <c r="I159" s="28" t="s">
        <v>264</v>
      </c>
    </row>
    <row r="160" spans="1:9" ht="25.5" outlineLevel="2" x14ac:dyDescent="0.3">
      <c r="A160" s="32" t="s">
        <v>284</v>
      </c>
      <c r="B160" s="29" t="s">
        <v>142</v>
      </c>
      <c r="C160" s="27" t="s">
        <v>10</v>
      </c>
      <c r="D160" s="27">
        <v>2015</v>
      </c>
      <c r="E160" s="30">
        <f>SUM(F160:H160)</f>
        <v>330</v>
      </c>
      <c r="F160" s="33"/>
      <c r="G160" s="33"/>
      <c r="H160" s="30">
        <v>330</v>
      </c>
      <c r="I160" s="28" t="s">
        <v>265</v>
      </c>
    </row>
    <row r="161" spans="1:9" ht="25.5" outlineLevel="2" x14ac:dyDescent="0.3">
      <c r="A161" s="32" t="s">
        <v>285</v>
      </c>
      <c r="B161" s="29" t="s">
        <v>151</v>
      </c>
      <c r="C161" s="27" t="s">
        <v>10</v>
      </c>
      <c r="D161" s="27">
        <v>2015</v>
      </c>
      <c r="E161" s="30">
        <f>SUM(F161:H161)</f>
        <v>1300</v>
      </c>
      <c r="F161" s="33"/>
      <c r="G161" s="33"/>
      <c r="H161" s="30">
        <v>1300</v>
      </c>
      <c r="I161" s="28" t="s">
        <v>266</v>
      </c>
    </row>
    <row r="162" spans="1:9" ht="35.35" customHeight="1" outlineLevel="1" x14ac:dyDescent="0.3">
      <c r="A162" s="252" t="s">
        <v>286</v>
      </c>
      <c r="B162" s="226" t="s">
        <v>287</v>
      </c>
      <c r="C162" s="27" t="s">
        <v>10</v>
      </c>
      <c r="D162" s="27">
        <v>2015</v>
      </c>
      <c r="E162" s="33">
        <f>F162+G162+H162</f>
        <v>137916.70000000001</v>
      </c>
      <c r="F162" s="33">
        <f>F164+F165+F166</f>
        <v>0</v>
      </c>
      <c r="G162" s="33">
        <f>G164+G165+G166</f>
        <v>0</v>
      </c>
      <c r="H162" s="33">
        <f>H164+H165+H166</f>
        <v>137916.70000000001</v>
      </c>
      <c r="I162" s="28"/>
    </row>
    <row r="163" spans="1:9" ht="21.05" customHeight="1" outlineLevel="1" x14ac:dyDescent="0.3">
      <c r="A163" s="252"/>
      <c r="B163" s="226"/>
      <c r="C163" s="27" t="s">
        <v>11</v>
      </c>
      <c r="D163" s="27" t="s">
        <v>23</v>
      </c>
      <c r="E163" s="33">
        <f>F163+G163+H163</f>
        <v>1400</v>
      </c>
      <c r="F163" s="33">
        <f>F167</f>
        <v>750</v>
      </c>
      <c r="G163" s="33">
        <f>G167</f>
        <v>0</v>
      </c>
      <c r="H163" s="33">
        <f>H167</f>
        <v>650</v>
      </c>
      <c r="I163" s="49"/>
    </row>
    <row r="164" spans="1:9" ht="25.5" outlineLevel="2" x14ac:dyDescent="0.3">
      <c r="A164" s="32" t="s">
        <v>288</v>
      </c>
      <c r="B164" s="29" t="s">
        <v>153</v>
      </c>
      <c r="C164" s="27" t="s">
        <v>10</v>
      </c>
      <c r="D164" s="27">
        <v>2015</v>
      </c>
      <c r="E164" s="30">
        <f>SUM(F164:H164)</f>
        <v>135286.70000000001</v>
      </c>
      <c r="F164" s="33"/>
      <c r="G164" s="33"/>
      <c r="H164" s="30">
        <v>135286.70000000001</v>
      </c>
      <c r="I164" s="28" t="s">
        <v>264</v>
      </c>
    </row>
    <row r="165" spans="1:9" ht="25.5" outlineLevel="2" x14ac:dyDescent="0.3">
      <c r="A165" s="32" t="s">
        <v>289</v>
      </c>
      <c r="B165" s="29" t="s">
        <v>142</v>
      </c>
      <c r="C165" s="27" t="s">
        <v>10</v>
      </c>
      <c r="D165" s="27">
        <v>2015</v>
      </c>
      <c r="E165" s="30">
        <f>SUM(F165:H165)</f>
        <v>740</v>
      </c>
      <c r="F165" s="30"/>
      <c r="G165" s="33"/>
      <c r="H165" s="30">
        <v>740</v>
      </c>
      <c r="I165" s="28" t="s">
        <v>265</v>
      </c>
    </row>
    <row r="166" spans="1:9" ht="25.5" outlineLevel="2" x14ac:dyDescent="0.3">
      <c r="A166" s="241" t="s">
        <v>290</v>
      </c>
      <c r="B166" s="226" t="s">
        <v>151</v>
      </c>
      <c r="C166" s="27" t="s">
        <v>10</v>
      </c>
      <c r="D166" s="27" t="s">
        <v>23</v>
      </c>
      <c r="E166" s="30">
        <f>SUM(F166:H166)</f>
        <v>1890</v>
      </c>
      <c r="F166" s="33"/>
      <c r="G166" s="33"/>
      <c r="H166" s="30">
        <v>1890</v>
      </c>
      <c r="I166" s="248" t="s">
        <v>266</v>
      </c>
    </row>
    <row r="167" spans="1:9" ht="14.95" customHeight="1" outlineLevel="2" x14ac:dyDescent="0.3">
      <c r="A167" s="241"/>
      <c r="B167" s="226"/>
      <c r="C167" s="27" t="s">
        <v>11</v>
      </c>
      <c r="D167" s="27"/>
      <c r="E167" s="30">
        <f>SUM(F167:H167)</f>
        <v>1400</v>
      </c>
      <c r="F167" s="30">
        <v>750</v>
      </c>
      <c r="G167" s="33"/>
      <c r="H167" s="30">
        <v>650</v>
      </c>
      <c r="I167" s="248"/>
    </row>
    <row r="168" spans="1:9" ht="31.05" outlineLevel="1" x14ac:dyDescent="0.3">
      <c r="A168" s="23" t="s">
        <v>291</v>
      </c>
      <c r="B168" s="29" t="s">
        <v>308</v>
      </c>
      <c r="C168" s="27" t="s">
        <v>10</v>
      </c>
      <c r="D168" s="27">
        <v>2015</v>
      </c>
      <c r="E168" s="33">
        <f>F168+G168+H168</f>
        <v>4910</v>
      </c>
      <c r="F168" s="33">
        <f>F169+F170</f>
        <v>0</v>
      </c>
      <c r="G168" s="33">
        <f>G169+G170</f>
        <v>0</v>
      </c>
      <c r="H168" s="33">
        <f>H169+H170</f>
        <v>4910</v>
      </c>
      <c r="I168" s="28"/>
    </row>
    <row r="169" spans="1:9" ht="25.5" outlineLevel="2" x14ac:dyDescent="0.3">
      <c r="A169" s="32" t="s">
        <v>292</v>
      </c>
      <c r="B169" s="29" t="s">
        <v>153</v>
      </c>
      <c r="C169" s="27" t="s">
        <v>10</v>
      </c>
      <c r="D169" s="27">
        <v>2015</v>
      </c>
      <c r="E169" s="30">
        <f t="shared" ref="E169:E177" si="3">SUM(F169:H169)</f>
        <v>4610</v>
      </c>
      <c r="F169" s="33"/>
      <c r="G169" s="33"/>
      <c r="H169" s="30">
        <v>4610</v>
      </c>
      <c r="I169" s="28" t="s">
        <v>264</v>
      </c>
    </row>
    <row r="170" spans="1:9" ht="25.5" outlineLevel="2" x14ac:dyDescent="0.3">
      <c r="A170" s="32" t="s">
        <v>293</v>
      </c>
      <c r="B170" s="29" t="s">
        <v>142</v>
      </c>
      <c r="C170" s="27" t="s">
        <v>10</v>
      </c>
      <c r="D170" s="27">
        <v>2015</v>
      </c>
      <c r="E170" s="30">
        <f t="shared" si="3"/>
        <v>300</v>
      </c>
      <c r="F170" s="33"/>
      <c r="G170" s="33"/>
      <c r="H170" s="30">
        <v>300</v>
      </c>
      <c r="I170" s="28" t="s">
        <v>265</v>
      </c>
    </row>
    <row r="171" spans="1:9" ht="31.05" outlineLevel="1" x14ac:dyDescent="0.3">
      <c r="A171" s="23" t="s">
        <v>295</v>
      </c>
      <c r="B171" s="29" t="s">
        <v>311</v>
      </c>
      <c r="C171" s="27" t="s">
        <v>10</v>
      </c>
      <c r="D171" s="27" t="s">
        <v>119</v>
      </c>
      <c r="E171" s="33">
        <f t="shared" si="3"/>
        <v>1533</v>
      </c>
      <c r="F171" s="33">
        <f>SUM(F172:F175)</f>
        <v>0</v>
      </c>
      <c r="G171" s="33">
        <f>SUM(G172:G175)</f>
        <v>473</v>
      </c>
      <c r="H171" s="33">
        <f>SUM(H172:H175)</f>
        <v>1060</v>
      </c>
      <c r="I171" s="50"/>
    </row>
    <row r="172" spans="1:9" ht="25.5" outlineLevel="2" x14ac:dyDescent="0.3">
      <c r="A172" s="32" t="s">
        <v>294</v>
      </c>
      <c r="B172" s="29" t="s">
        <v>309</v>
      </c>
      <c r="C172" s="27" t="s">
        <v>10</v>
      </c>
      <c r="D172" s="27">
        <v>2015</v>
      </c>
      <c r="E172" s="30">
        <f t="shared" si="3"/>
        <v>500</v>
      </c>
      <c r="F172" s="33"/>
      <c r="G172" s="33"/>
      <c r="H172" s="30">
        <v>500</v>
      </c>
      <c r="I172" s="28" t="s">
        <v>264</v>
      </c>
    </row>
    <row r="173" spans="1:9" ht="25.5" outlineLevel="2" x14ac:dyDescent="0.3">
      <c r="A173" s="32" t="s">
        <v>296</v>
      </c>
      <c r="B173" s="29" t="s">
        <v>142</v>
      </c>
      <c r="C173" s="27" t="s">
        <v>10</v>
      </c>
      <c r="D173" s="27">
        <v>2015</v>
      </c>
      <c r="E173" s="30">
        <f t="shared" si="3"/>
        <v>300</v>
      </c>
      <c r="F173" s="33"/>
      <c r="G173" s="33"/>
      <c r="H173" s="30">
        <v>300</v>
      </c>
      <c r="I173" s="28" t="s">
        <v>265</v>
      </c>
    </row>
    <row r="174" spans="1:9" ht="25.5" outlineLevel="2" x14ac:dyDescent="0.3">
      <c r="A174" s="32" t="s">
        <v>297</v>
      </c>
      <c r="B174" s="29" t="s">
        <v>151</v>
      </c>
      <c r="C174" s="27" t="s">
        <v>10</v>
      </c>
      <c r="D174" s="27">
        <v>2015</v>
      </c>
      <c r="E174" s="30">
        <f t="shared" si="3"/>
        <v>200</v>
      </c>
      <c r="F174" s="33"/>
      <c r="G174" s="33"/>
      <c r="H174" s="30">
        <v>200</v>
      </c>
      <c r="I174" s="28" t="s">
        <v>266</v>
      </c>
    </row>
    <row r="175" spans="1:9" ht="31.05" outlineLevel="2" x14ac:dyDescent="0.3">
      <c r="A175" s="32" t="s">
        <v>298</v>
      </c>
      <c r="B175" s="29" t="s">
        <v>262</v>
      </c>
      <c r="C175" s="27" t="s">
        <v>10</v>
      </c>
      <c r="D175" s="27" t="s">
        <v>119</v>
      </c>
      <c r="E175" s="30">
        <f t="shared" si="3"/>
        <v>533</v>
      </c>
      <c r="F175" s="33">
        <f>SUM(F176:F177)</f>
        <v>0</v>
      </c>
      <c r="G175" s="33">
        <f>SUM(G176:G177)</f>
        <v>473</v>
      </c>
      <c r="H175" s="33">
        <f>SUM(H176:H177)</f>
        <v>60</v>
      </c>
      <c r="I175" s="28"/>
    </row>
    <row r="176" spans="1:9" ht="35.35" customHeight="1" outlineLevel="2" x14ac:dyDescent="0.3">
      <c r="A176" s="46" t="s">
        <v>299</v>
      </c>
      <c r="B176" s="51" t="s">
        <v>122</v>
      </c>
      <c r="C176" s="27" t="s">
        <v>10</v>
      </c>
      <c r="D176" s="27" t="s">
        <v>119</v>
      </c>
      <c r="E176" s="30">
        <f t="shared" si="3"/>
        <v>80</v>
      </c>
      <c r="F176" s="33"/>
      <c r="G176" s="30">
        <v>20</v>
      </c>
      <c r="H176" s="30">
        <v>60</v>
      </c>
      <c r="I176" s="28" t="s">
        <v>267</v>
      </c>
    </row>
    <row r="177" spans="1:9" ht="35.35" customHeight="1" outlineLevel="2" x14ac:dyDescent="0.3">
      <c r="A177" s="46" t="s">
        <v>300</v>
      </c>
      <c r="B177" s="52" t="s">
        <v>116</v>
      </c>
      <c r="C177" s="27" t="s">
        <v>10</v>
      </c>
      <c r="D177" s="27">
        <v>2014</v>
      </c>
      <c r="E177" s="30">
        <f t="shared" si="3"/>
        <v>453</v>
      </c>
      <c r="F177" s="33"/>
      <c r="G177" s="116">
        <v>453</v>
      </c>
      <c r="H177" s="30"/>
      <c r="I177" s="28" t="s">
        <v>267</v>
      </c>
    </row>
    <row r="178" spans="1:9" ht="28.55" customHeight="1" outlineLevel="1" x14ac:dyDescent="0.3">
      <c r="A178" s="23" t="s">
        <v>301</v>
      </c>
      <c r="B178" s="29" t="s">
        <v>310</v>
      </c>
      <c r="C178" s="27" t="s">
        <v>10</v>
      </c>
      <c r="D178" s="27">
        <v>2014</v>
      </c>
      <c r="E178" s="33">
        <f>F178+G178+H178</f>
        <v>10000</v>
      </c>
      <c r="F178" s="33">
        <f>F179</f>
        <v>0</v>
      </c>
      <c r="G178" s="33">
        <f>G179</f>
        <v>10000</v>
      </c>
      <c r="H178" s="33">
        <f>H179</f>
        <v>0</v>
      </c>
      <c r="I178" s="28"/>
    </row>
    <row r="179" spans="1:9" outlineLevel="2" x14ac:dyDescent="0.3">
      <c r="A179" s="46" t="s">
        <v>302</v>
      </c>
      <c r="B179" s="53" t="s">
        <v>309</v>
      </c>
      <c r="C179" s="27"/>
      <c r="D179" s="27"/>
      <c r="E179" s="33">
        <f t="shared" ref="E179:E184" si="4">F179+G179+H179</f>
        <v>10000</v>
      </c>
      <c r="F179" s="33">
        <f>SUM(F180:F184)</f>
        <v>0</v>
      </c>
      <c r="G179" s="33">
        <f>SUM(G180:G184)</f>
        <v>10000</v>
      </c>
      <c r="H179" s="33">
        <f>SUM(H180:H184)</f>
        <v>0</v>
      </c>
      <c r="I179" s="28"/>
    </row>
    <row r="180" spans="1:9" ht="31.6" customHeight="1" outlineLevel="2" x14ac:dyDescent="0.3">
      <c r="A180" s="46" t="s">
        <v>303</v>
      </c>
      <c r="B180" s="54" t="s">
        <v>362</v>
      </c>
      <c r="C180" s="27" t="s">
        <v>10</v>
      </c>
      <c r="D180" s="27">
        <v>2014</v>
      </c>
      <c r="E180" s="30">
        <f t="shared" si="4"/>
        <v>2000</v>
      </c>
      <c r="F180" s="33"/>
      <c r="G180" s="30">
        <v>2000</v>
      </c>
      <c r="H180" s="33"/>
      <c r="I180" s="28" t="s">
        <v>264</v>
      </c>
    </row>
    <row r="181" spans="1:9" ht="31.6" customHeight="1" outlineLevel="2" x14ac:dyDescent="0.3">
      <c r="A181" s="46" t="s">
        <v>304</v>
      </c>
      <c r="B181" s="54" t="s">
        <v>370</v>
      </c>
      <c r="C181" s="27" t="s">
        <v>10</v>
      </c>
      <c r="D181" s="27">
        <v>2014</v>
      </c>
      <c r="E181" s="30">
        <f t="shared" si="4"/>
        <v>2000</v>
      </c>
      <c r="F181" s="33"/>
      <c r="G181" s="30">
        <v>2000</v>
      </c>
      <c r="H181" s="33"/>
      <c r="I181" s="28" t="s">
        <v>264</v>
      </c>
    </row>
    <row r="182" spans="1:9" ht="31.6" customHeight="1" outlineLevel="2" x14ac:dyDescent="0.3">
      <c r="A182" s="46" t="s">
        <v>305</v>
      </c>
      <c r="B182" s="54" t="s">
        <v>379</v>
      </c>
      <c r="C182" s="27" t="s">
        <v>10</v>
      </c>
      <c r="D182" s="27">
        <v>2014</v>
      </c>
      <c r="E182" s="30">
        <f t="shared" si="4"/>
        <v>2000</v>
      </c>
      <c r="F182" s="33"/>
      <c r="G182" s="30">
        <v>2000</v>
      </c>
      <c r="H182" s="33"/>
      <c r="I182" s="28" t="s">
        <v>264</v>
      </c>
    </row>
    <row r="183" spans="1:9" ht="31.6" customHeight="1" outlineLevel="2" x14ac:dyDescent="0.3">
      <c r="A183" s="46" t="s">
        <v>306</v>
      </c>
      <c r="B183" s="54" t="s">
        <v>384</v>
      </c>
      <c r="C183" s="27" t="s">
        <v>10</v>
      </c>
      <c r="D183" s="27">
        <v>2014</v>
      </c>
      <c r="E183" s="30">
        <f t="shared" si="4"/>
        <v>2000</v>
      </c>
      <c r="F183" s="33"/>
      <c r="G183" s="30">
        <v>2000</v>
      </c>
      <c r="H183" s="33"/>
      <c r="I183" s="28" t="s">
        <v>264</v>
      </c>
    </row>
    <row r="184" spans="1:9" ht="31.6" customHeight="1" outlineLevel="2" thickBot="1" x14ac:dyDescent="0.35">
      <c r="A184" s="55" t="s">
        <v>307</v>
      </c>
      <c r="B184" s="56" t="s">
        <v>386</v>
      </c>
      <c r="C184" s="57" t="s">
        <v>10</v>
      </c>
      <c r="D184" s="57">
        <v>2014</v>
      </c>
      <c r="E184" s="30">
        <f t="shared" si="4"/>
        <v>2000</v>
      </c>
      <c r="F184" s="58"/>
      <c r="G184" s="59">
        <v>2000</v>
      </c>
      <c r="H184" s="58"/>
      <c r="I184" s="60" t="s">
        <v>264</v>
      </c>
    </row>
    <row r="185" spans="1:9" s="7" customFormat="1" ht="17.350000000000001" customHeight="1" x14ac:dyDescent="0.3">
      <c r="A185" s="93"/>
      <c r="B185" s="224" t="s">
        <v>314</v>
      </c>
      <c r="C185" s="224"/>
      <c r="D185" s="78"/>
      <c r="E185" s="79">
        <f t="shared" ref="E185:E191" si="5">SUM(F185:H185)</f>
        <v>214810.06</v>
      </c>
      <c r="F185" s="79">
        <f>SUM(F186:F187)</f>
        <v>750</v>
      </c>
      <c r="G185" s="79">
        <f>SUM(G186:G187)</f>
        <v>11663.36</v>
      </c>
      <c r="H185" s="79">
        <f>SUM(H186:H187)</f>
        <v>202396.7</v>
      </c>
      <c r="I185" s="80"/>
    </row>
    <row r="186" spans="1:9" ht="23.3" customHeight="1" x14ac:dyDescent="0.3">
      <c r="A186" s="95"/>
      <c r="B186" s="249" t="s">
        <v>4</v>
      </c>
      <c r="C186" s="249"/>
      <c r="D186" s="34"/>
      <c r="E186" s="208">
        <f t="shared" si="5"/>
        <v>213410.06</v>
      </c>
      <c r="F186" s="208">
        <f>F149+F154+F155+F158+F162+F168+F171+F178</f>
        <v>0</v>
      </c>
      <c r="G186" s="208">
        <f>G149+G155+G158+G162+G168+G171+G178</f>
        <v>11663.36</v>
      </c>
      <c r="H186" s="208">
        <f>H149+H154+H155+H158+H162+H168+H171+H178</f>
        <v>201746.7</v>
      </c>
      <c r="I186" s="35"/>
    </row>
    <row r="187" spans="1:9" ht="23.3" customHeight="1" thickBot="1" x14ac:dyDescent="0.35">
      <c r="A187" s="9"/>
      <c r="B187" s="238" t="s">
        <v>11</v>
      </c>
      <c r="C187" s="238"/>
      <c r="D187" s="10"/>
      <c r="E187" s="17">
        <f t="shared" si="5"/>
        <v>1400</v>
      </c>
      <c r="F187" s="17">
        <f>F163</f>
        <v>750</v>
      </c>
      <c r="G187" s="17">
        <f>G163</f>
        <v>0</v>
      </c>
      <c r="H187" s="17">
        <f>H163</f>
        <v>650</v>
      </c>
      <c r="I187" s="12"/>
    </row>
    <row r="188" spans="1:9" s="8" customFormat="1" ht="26.35" customHeight="1" x14ac:dyDescent="0.3">
      <c r="A188" s="96"/>
      <c r="B188" s="254" t="s">
        <v>313</v>
      </c>
      <c r="C188" s="255"/>
      <c r="D188" s="97"/>
      <c r="E188" s="209">
        <f t="shared" si="5"/>
        <v>254050.2</v>
      </c>
      <c r="F188" s="209">
        <f>SUM(F189:F191)</f>
        <v>8190.34</v>
      </c>
      <c r="G188" s="209">
        <f>SUM(G189:G191)</f>
        <v>43463.16</v>
      </c>
      <c r="H188" s="209">
        <f>SUM(H189:H191)</f>
        <v>202396.7</v>
      </c>
      <c r="I188" s="98"/>
    </row>
    <row r="189" spans="1:9" s="2" customFormat="1" x14ac:dyDescent="0.3">
      <c r="A189" s="15"/>
      <c r="B189" s="256" t="s">
        <v>4</v>
      </c>
      <c r="C189" s="256"/>
      <c r="D189" s="14"/>
      <c r="E189" s="210">
        <f t="shared" si="5"/>
        <v>252212.79</v>
      </c>
      <c r="F189" s="210">
        <f>F186+F147+F32</f>
        <v>7002.93</v>
      </c>
      <c r="G189" s="210">
        <f>G186+G147+G32</f>
        <v>43463.16</v>
      </c>
      <c r="H189" s="210">
        <f>H186+H147+H32</f>
        <v>201746.7</v>
      </c>
      <c r="I189" s="99"/>
    </row>
    <row r="190" spans="1:9" s="2" customFormat="1" x14ac:dyDescent="0.3">
      <c r="A190" s="15"/>
      <c r="B190" s="256" t="s">
        <v>123</v>
      </c>
      <c r="C190" s="256"/>
      <c r="D190" s="14"/>
      <c r="E190" s="210">
        <f t="shared" si="5"/>
        <v>437.41</v>
      </c>
      <c r="F190" s="210">
        <f>F33</f>
        <v>437.41</v>
      </c>
      <c r="G190" s="210">
        <f>G33</f>
        <v>0</v>
      </c>
      <c r="H190" s="210">
        <f>H33</f>
        <v>0</v>
      </c>
      <c r="I190" s="99"/>
    </row>
    <row r="191" spans="1:9" s="2" customFormat="1" ht="16.100000000000001" thickBot="1" x14ac:dyDescent="0.35">
      <c r="A191" s="6"/>
      <c r="B191" s="240" t="s">
        <v>11</v>
      </c>
      <c r="C191" s="240"/>
      <c r="D191" s="4"/>
      <c r="E191" s="211">
        <f t="shared" si="5"/>
        <v>1400</v>
      </c>
      <c r="F191" s="211">
        <f>F187</f>
        <v>750</v>
      </c>
      <c r="G191" s="211">
        <f>G187</f>
        <v>0</v>
      </c>
      <c r="H191" s="211">
        <f>H187</f>
        <v>650</v>
      </c>
      <c r="I191" s="100"/>
    </row>
  </sheetData>
  <mergeCells count="40">
    <mergeCell ref="A162:A163"/>
    <mergeCell ref="A166:A167"/>
    <mergeCell ref="B191:C191"/>
    <mergeCell ref="B188:C188"/>
    <mergeCell ref="B190:C190"/>
    <mergeCell ref="B187:C187"/>
    <mergeCell ref="B185:C185"/>
    <mergeCell ref="B189:C189"/>
    <mergeCell ref="B186:C186"/>
    <mergeCell ref="B147:C147"/>
    <mergeCell ref="B34:I34"/>
    <mergeCell ref="I166:I167"/>
    <mergeCell ref="B162:B163"/>
    <mergeCell ref="G154:H154"/>
    <mergeCell ref="B166:B167"/>
    <mergeCell ref="B148:I148"/>
    <mergeCell ref="A1:I1"/>
    <mergeCell ref="A3:I3"/>
    <mergeCell ref="A4:I4"/>
    <mergeCell ref="A5:I5"/>
    <mergeCell ref="F2:I2"/>
    <mergeCell ref="B31:C31"/>
    <mergeCell ref="B33:C33"/>
    <mergeCell ref="B146:C146"/>
    <mergeCell ref="B32:C32"/>
    <mergeCell ref="E10:E12"/>
    <mergeCell ref="A7:I7"/>
    <mergeCell ref="A8:I8"/>
    <mergeCell ref="C10:C12"/>
    <mergeCell ref="D10:D12"/>
    <mergeCell ref="A10:A12"/>
    <mergeCell ref="B10:B12"/>
    <mergeCell ref="F10:H11"/>
    <mergeCell ref="I10:I12"/>
    <mergeCell ref="A27:A28"/>
    <mergeCell ref="B13:I13"/>
    <mergeCell ref="B23:C23"/>
    <mergeCell ref="B27:B28"/>
    <mergeCell ref="D27:D28"/>
    <mergeCell ref="B24:I24"/>
  </mergeCells>
  <phoneticPr fontId="17" type="noConversion"/>
  <pageMargins left="0.51181102362204722" right="0.11811023622047245" top="0.35433070866141736" bottom="0.35433070866141736" header="0.31496062992125984" footer="0.31496062992125984"/>
  <pageSetup paperSize="9" scale="51" fitToHeight="4" orientation="portrait" r:id="rId1"/>
  <headerFooter>
    <oddFooter>&amp;L&amp;P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Мониторинг изменений</vt:lpstr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Дегтева</cp:lastModifiedBy>
  <cp:lastPrinted>2014-04-09T08:17:58Z</cp:lastPrinted>
  <dcterms:created xsi:type="dcterms:W3CDTF">2013-12-25T08:48:35Z</dcterms:created>
  <dcterms:modified xsi:type="dcterms:W3CDTF">2015-02-11T11:55:43Z</dcterms:modified>
</cp:coreProperties>
</file>